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FRNI\PARS\$DATA\DPT-COMFI\Résultats\Résultats trimestriels\2023\"/>
    </mc:Choice>
  </mc:AlternateContent>
  <xr:revisionPtr revIDLastSave="0" documentId="13_ncr:1_{F65AAF55-39A9-453B-A920-2A91EDED81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mplified P&amp;L" sheetId="1" r:id="rId1"/>
    <sheet name="simplified cash flow" sheetId="6" r:id="rId2"/>
    <sheet name="information by segment" sheetId="5" r:id="rId3"/>
    <sheet name="P&amp;L" sheetId="7" r:id="rId4"/>
    <sheet name="B&amp;S" sheetId="3" r:id="rId5"/>
    <sheet name="cash flow" sheetId="4" r:id="rId6"/>
  </sheets>
  <definedNames>
    <definedName name="_xlnm.Print_Area" localSheetId="2">'information by segment'!$A$1:$W$57</definedName>
    <definedName name="_xlnm.Print_Area" localSheetId="3">'P&amp;L'!$A$1:$Z$23</definedName>
    <definedName name="_xlnm.Print_Area" localSheetId="1">'simplified cash flow'!$A$1:$V$23</definedName>
    <definedName name="_xlnm.Print_Area" localSheetId="0">'simplified P&amp;L'!$A$1:$AA$33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6" l="1"/>
  <c r="U17" i="6" s="1"/>
  <c r="S17" i="6"/>
  <c r="V17" i="6"/>
  <c r="T17" i="6"/>
  <c r="M16" i="1"/>
  <c r="R17" i="6"/>
  <c r="M17" i="6"/>
  <c r="O6" i="6"/>
  <c r="O7" i="6"/>
  <c r="O8" i="6"/>
  <c r="O9" i="6"/>
  <c r="O12" i="6"/>
  <c r="T16" i="1"/>
  <c r="T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BRIATTA Mathieu</author>
  </authors>
  <commentList>
    <comment ref="Z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BRIATTA Mathieu:</t>
        </r>
        <r>
          <rPr>
            <sz val="9"/>
            <color indexed="81"/>
            <rFont val="Tahoma"/>
            <family val="2"/>
          </rPr>
          <t xml:space="preserve">
cf slide 17 du ppt FY17</t>
        </r>
      </text>
    </comment>
    <comment ref="A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BRIATTA Mathieu:</t>
        </r>
        <r>
          <rPr>
            <sz val="9"/>
            <color indexed="81"/>
            <rFont val="Tahoma"/>
            <family val="2"/>
          </rPr>
          <t xml:space="preserve">
cf. slide 18 PPT FY16</t>
        </r>
      </text>
    </comment>
  </commentList>
</comments>
</file>

<file path=xl/sharedStrings.xml><?xml version="1.0" encoding="utf-8"?>
<sst xmlns="http://schemas.openxmlformats.org/spreadsheetml/2006/main" count="476" uniqueCount="194">
  <si>
    <t>Sales</t>
  </si>
  <si>
    <t>EBITDA</t>
  </si>
  <si>
    <t>Adjusted net income</t>
  </si>
  <si>
    <t>Net income - Group share</t>
  </si>
  <si>
    <t xml:space="preserve">    Prices</t>
  </si>
  <si>
    <t xml:space="preserve">    Volumes</t>
  </si>
  <si>
    <t xml:space="preserve">    Currency</t>
  </si>
  <si>
    <t xml:space="preserve">    Scope</t>
  </si>
  <si>
    <t>in millions of euros</t>
  </si>
  <si>
    <t>Recurring capital expenditure</t>
  </si>
  <si>
    <t>Exceptional capital expenditure</t>
  </si>
  <si>
    <t>Free cash flow</t>
  </si>
  <si>
    <t xml:space="preserve">    Intermediates</t>
  </si>
  <si>
    <t xml:space="preserve">    Corporate</t>
  </si>
  <si>
    <t>EBITDA margin</t>
  </si>
  <si>
    <t xml:space="preserve">    Specialty Materials</t>
  </si>
  <si>
    <t>Recurring depreciation and amortization</t>
  </si>
  <si>
    <t>Recurring EBIT</t>
  </si>
  <si>
    <t>REBIT margin</t>
  </si>
  <si>
    <t>Equity in income of affiliates</t>
  </si>
  <si>
    <t>Financial result</t>
  </si>
  <si>
    <t>Income taxes</t>
  </si>
  <si>
    <t>(1) Specialty Materials include the three following segments: Adhesive Solutions, Advanced Materials and Coating Solutions</t>
  </si>
  <si>
    <t>Operating cash flows</t>
  </si>
  <si>
    <t>Net income</t>
  </si>
  <si>
    <t>Depreciation, amortization and impairment of assets</t>
  </si>
  <si>
    <t>Other provisions and deferred taxes</t>
  </si>
  <si>
    <t xml:space="preserve">(Gains)/losses on sales of long-term assets </t>
  </si>
  <si>
    <t xml:space="preserve">Undistributed affiliate equity earnings </t>
  </si>
  <si>
    <t>Change in working capital</t>
  </si>
  <si>
    <t>Other changes</t>
  </si>
  <si>
    <t>Cash flow from operating activities</t>
  </si>
  <si>
    <t>Investing cash flows</t>
  </si>
  <si>
    <t xml:space="preserve">Intangible assets and property, plant, and equipment additions </t>
  </si>
  <si>
    <t>Change in fixed asset payables</t>
  </si>
  <si>
    <t xml:space="preserve">Acquisitions of operations, net of cash acquired </t>
  </si>
  <si>
    <t xml:space="preserve">Increase in long-term loans </t>
  </si>
  <si>
    <t>Total expenditures</t>
  </si>
  <si>
    <t>Proceeds from sale of operations, net of cash transferred</t>
  </si>
  <si>
    <t>Proceeds from sale of intangible assets and property, plant, and equipment</t>
  </si>
  <si>
    <t>Proceeds from sale of unconsolidated investments</t>
  </si>
  <si>
    <t>Repayment of long-term loans</t>
  </si>
  <si>
    <t>Total divestitures</t>
  </si>
  <si>
    <t xml:space="preserve">CASH FLOW FROM INVESTING ACTIVITIES </t>
  </si>
  <si>
    <t>Financing cash flows</t>
  </si>
  <si>
    <t>Issuance (repayment) of shares and paid-in surplus</t>
  </si>
  <si>
    <t>Purchase of treasury shares</t>
  </si>
  <si>
    <t>Issuance of hybrid bonds</t>
  </si>
  <si>
    <t>Dividends paid to parent company shareholders</t>
  </si>
  <si>
    <t>Interest paid to bearers of subordinated perpetual notes</t>
  </si>
  <si>
    <t>Dividends paid to non-controlling interests</t>
  </si>
  <si>
    <t>Increase in long-term debt</t>
  </si>
  <si>
    <t>Decrease in long-term debt</t>
  </si>
  <si>
    <t>Increase / (Decrease) in short-term debt</t>
  </si>
  <si>
    <t>CASH FLOW FROM FINANCING ACTIVITIES</t>
  </si>
  <si>
    <t>Net increase/(decrease) in cash and cash equivalents</t>
  </si>
  <si>
    <t>Effect of exchange rates and changes in scope</t>
  </si>
  <si>
    <t>Cash and cash equivalents at beginning of period</t>
  </si>
  <si>
    <t>CASH AND CASH EQUIVALENTS AT END OF PERIOD</t>
  </si>
  <si>
    <t>(In millions of euros)</t>
  </si>
  <si>
    <t>ASSETS</t>
  </si>
  <si>
    <t>Intangible assets, net</t>
  </si>
  <si>
    <t xml:space="preserve">Property, plant and equipment, net </t>
  </si>
  <si>
    <t xml:space="preserve">Equity affiliates: investments and loans </t>
  </si>
  <si>
    <t xml:space="preserve">Other investments </t>
  </si>
  <si>
    <t>Deferred tax assets</t>
  </si>
  <si>
    <t xml:space="preserve">Other non-current assets </t>
  </si>
  <si>
    <t>TOTAL NON-CURRENT ASSETS</t>
  </si>
  <si>
    <t xml:space="preserve">Inventories </t>
  </si>
  <si>
    <t>Accounts receivable</t>
  </si>
  <si>
    <t>Other receivables and prepaid expenses</t>
  </si>
  <si>
    <t>Income tax receivables</t>
  </si>
  <si>
    <t>Other current financial assets</t>
  </si>
  <si>
    <t xml:space="preserve">Cash and cash equivalents </t>
  </si>
  <si>
    <t>Assets held for sale</t>
  </si>
  <si>
    <t>TOTAL CURRENT ASSETS</t>
  </si>
  <si>
    <t>TOTAL ASSETS</t>
  </si>
  <si>
    <t>LIABILITIES AND SHAREHOLDERS' EQUITY</t>
  </si>
  <si>
    <t>Share capital</t>
  </si>
  <si>
    <t xml:space="preserve">Paid-in surplus and retained earnings </t>
  </si>
  <si>
    <t>Treasury shares</t>
  </si>
  <si>
    <t xml:space="preserve">Translation adjustments </t>
  </si>
  <si>
    <t>SHAREHOLDERS' EQUITY - GROUP SHARE</t>
  </si>
  <si>
    <t>Non-controlling interests</t>
  </si>
  <si>
    <t>TOTAL SHAREHOLDERS' EQUITY</t>
  </si>
  <si>
    <t>Deferred tax liabilities</t>
  </si>
  <si>
    <t>Provisions for pensions and other employee benefits</t>
  </si>
  <si>
    <t>Other provisions and non-current liabilities</t>
  </si>
  <si>
    <t>Non-current debt</t>
  </si>
  <si>
    <t>TOTAL NON-CURRENT LIABILITIES</t>
  </si>
  <si>
    <t>Accounts payable</t>
  </si>
  <si>
    <t>Other creditors and accrued liabilities</t>
  </si>
  <si>
    <t>Income tax payables</t>
  </si>
  <si>
    <t>Other current financial liabilities</t>
  </si>
  <si>
    <t>Current debt</t>
  </si>
  <si>
    <t>Liabilities related to assets held for sale</t>
  </si>
  <si>
    <t>TOTAL CURRENT LIABILITIES</t>
  </si>
  <si>
    <t>TOTAL LIABILITIES AND SHAREHOLDERS' EQUITY</t>
  </si>
  <si>
    <t>Operating expenses</t>
  </si>
  <si>
    <t>Research and development expenses</t>
  </si>
  <si>
    <t>Selling and administrative expenses</t>
  </si>
  <si>
    <t>Other income and expenses</t>
  </si>
  <si>
    <t>Operating income</t>
  </si>
  <si>
    <t>Attributable to non-controlling interests</t>
  </si>
  <si>
    <t>Recurring operating income (REBIT)</t>
  </si>
  <si>
    <t>Redemption of hybrid bonds</t>
  </si>
  <si>
    <t>1.02</t>
  </si>
  <si>
    <t>1.91</t>
  </si>
  <si>
    <t>1.90</t>
  </si>
  <si>
    <t>1.93</t>
  </si>
  <si>
    <t>1.92</t>
  </si>
  <si>
    <t>Change in fixed asset receivables</t>
  </si>
  <si>
    <t>8.84</t>
  </si>
  <si>
    <t>8.82</t>
  </si>
  <si>
    <t>7.17</t>
  </si>
  <si>
    <t>7.15</t>
  </si>
  <si>
    <t>(in millions of euros)</t>
  </si>
  <si>
    <t>Advanced Materials</t>
  </si>
  <si>
    <t>Coating Solutions</t>
  </si>
  <si>
    <t>Intermediates</t>
  </si>
  <si>
    <t>-</t>
  </si>
  <si>
    <t>SIMPLIFIED CASH FLOW</t>
  </si>
  <si>
    <t>Current taxes</t>
  </si>
  <si>
    <t>Cost of debt</t>
  </si>
  <si>
    <t>Impact of portfolio management</t>
  </si>
  <si>
    <t>Net cash flow</t>
  </si>
  <si>
    <t>Figures are displayed as reported</t>
  </si>
  <si>
    <t>Goodwill*</t>
  </si>
  <si>
    <t>2021 as reported</t>
  </si>
  <si>
    <t>2021*</t>
  </si>
  <si>
    <t>Net debt incl. hybrid bonds</t>
  </si>
  <si>
    <t>Adhesive Solutions</t>
  </si>
  <si>
    <t>FY'19</t>
  </si>
  <si>
    <t>Q4'19</t>
  </si>
  <si>
    <t>Q3'19</t>
  </si>
  <si>
    <t>Q2'19</t>
  </si>
  <si>
    <t>Q1'19</t>
  </si>
  <si>
    <t>FY'18</t>
  </si>
  <si>
    <t>FY'17</t>
  </si>
  <si>
    <t>FY'16</t>
  </si>
  <si>
    <t>Q1'20</t>
  </si>
  <si>
    <t>Q2'20</t>
  </si>
  <si>
    <t>Q3'20</t>
  </si>
  <si>
    <t>Q4'20</t>
  </si>
  <si>
    <t>FY'20</t>
  </si>
  <si>
    <t>Q1'21</t>
  </si>
  <si>
    <t>Q2'21</t>
  </si>
  <si>
    <t>Q3'21</t>
  </si>
  <si>
    <t>Q4'21</t>
  </si>
  <si>
    <t>FY'21</t>
  </si>
  <si>
    <t>Q1'22</t>
  </si>
  <si>
    <t>CONSOLIDATED INCOME STATEMENT</t>
  </si>
  <si>
    <t>9M'21</t>
  </si>
  <si>
    <t>H1'21</t>
  </si>
  <si>
    <t>9M'20</t>
  </si>
  <si>
    <t>H1'20</t>
  </si>
  <si>
    <t>9M'19</t>
  </si>
  <si>
    <t>H1'19</t>
  </si>
  <si>
    <t>CASH FLOW STATEMENT</t>
  </si>
  <si>
    <t>KEY FIGURES</t>
  </si>
  <si>
    <t xml:space="preserve"> Corporate</t>
  </si>
  <si>
    <r>
      <t xml:space="preserve">    Specialty Materials </t>
    </r>
    <r>
      <rPr>
        <vertAlign val="superscript"/>
        <sz val="14"/>
        <color rgb="FF28285F"/>
        <rFont val="Work Sans"/>
      </rPr>
      <t>(1)</t>
    </r>
  </si>
  <si>
    <r>
      <t>Change in working capital and fixed asset payables</t>
    </r>
    <r>
      <rPr>
        <vertAlign val="superscript"/>
        <sz val="14"/>
        <color rgb="FF28285F"/>
        <rFont val="Work Sans"/>
      </rPr>
      <t>(1)</t>
    </r>
  </si>
  <si>
    <t>INFORMATION BY SEGMENT</t>
  </si>
  <si>
    <t>2021</t>
  </si>
  <si>
    <t>2020</t>
  </si>
  <si>
    <t>2019</t>
  </si>
  <si>
    <t>2018</t>
  </si>
  <si>
    <t>2017</t>
  </si>
  <si>
    <t>2016</t>
  </si>
  <si>
    <t>2022</t>
  </si>
  <si>
    <t>Others</t>
  </si>
  <si>
    <t>* goodwill is included in the intangible asset, net category in annual data before 2018 and in quarterly data until 2020</t>
  </si>
  <si>
    <t>CONSOLIDATED BALANCE SHEET</t>
  </si>
  <si>
    <t>(*) Integrates the reclassification of the upstream of PVDF in the Advanced Materials segment (ex Intermediates segment)</t>
  </si>
  <si>
    <t>Q2'22</t>
  </si>
  <si>
    <t>H1'22</t>
  </si>
  <si>
    <t>Adjusted EPS (€) **</t>
  </si>
  <si>
    <t>(**) adjusted EPS of Q1'22 has been corrected (€4.96 previously)</t>
  </si>
  <si>
    <t>(**) diluted EPS of Q1'22 has been corrected (€4.26 previously)</t>
  </si>
  <si>
    <t>Earnings per share (amount in euros)*</t>
  </si>
  <si>
    <t>Diluted earnings per share (amount in euros)**</t>
  </si>
  <si>
    <t>(*) EPS of Q1'22 has been corrected (€4.28 previously)</t>
  </si>
  <si>
    <t>Non-recurring cash flow</t>
  </si>
  <si>
    <r>
      <t>Recurring cash flow</t>
    </r>
    <r>
      <rPr>
        <b/>
        <vertAlign val="superscript"/>
        <sz val="14"/>
        <color rgb="FF188D6D"/>
        <rFont val="Work Sans"/>
      </rPr>
      <t>(1)</t>
    </r>
  </si>
  <si>
    <t>(1) Free cash flow excluding non-recurring cash flow and exceptional capital expenditure</t>
  </si>
  <si>
    <t>Q3'22</t>
  </si>
  <si>
    <t>9M'22</t>
  </si>
  <si>
    <t>FY'22</t>
  </si>
  <si>
    <t>Q4'22</t>
  </si>
  <si>
    <t>Q1'23</t>
  </si>
  <si>
    <t>2023</t>
  </si>
  <si>
    <t>Q2'23</t>
  </si>
  <si>
    <t>H1'23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</si>
</sst>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,,;\(#,##0,,\);&quot;-&quot;;_(@_)"/>
    <numFmt numFmtId="166" formatCode="#,##0;\(#,##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rgb="FF188D6D"/>
      <name val="Work Sans"/>
    </font>
    <font>
      <b/>
      <sz val="12"/>
      <color rgb="FF28285F"/>
      <name val="Work Sans"/>
    </font>
    <font>
      <sz val="10"/>
      <color rgb="FF28285F"/>
      <name val="Work Sans"/>
    </font>
    <font>
      <b/>
      <sz val="12"/>
      <color rgb="FF188D6D"/>
      <name val="Work Sans"/>
    </font>
    <font>
      <b/>
      <sz val="14"/>
      <color rgb="FF28285F"/>
      <name val="Work Sans"/>
    </font>
    <font>
      <sz val="11"/>
      <color rgb="FF28285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rgb="FF188D6D"/>
      <name val="Work Sans"/>
    </font>
    <font>
      <b/>
      <sz val="16"/>
      <color theme="0"/>
      <name val="Work Sans"/>
    </font>
    <font>
      <sz val="16"/>
      <color theme="1"/>
      <name val="Calibri"/>
      <family val="2"/>
      <scheme val="minor"/>
    </font>
    <font>
      <i/>
      <sz val="18"/>
      <color rgb="FF188D6D"/>
      <name val="Work Sans"/>
    </font>
    <font>
      <b/>
      <sz val="18"/>
      <color theme="0"/>
      <name val="Work Sans"/>
    </font>
    <font>
      <sz val="18"/>
      <color theme="1"/>
      <name val="Calibri"/>
      <family val="2"/>
      <scheme val="minor"/>
    </font>
    <font>
      <b/>
      <sz val="18"/>
      <color rgb="FF28285F"/>
      <name val="Work Sans"/>
    </font>
    <font>
      <b/>
      <sz val="18"/>
      <color theme="1"/>
      <name val="Calibri"/>
      <family val="2"/>
      <scheme val="minor"/>
    </font>
    <font>
      <sz val="14"/>
      <color theme="1"/>
      <name val="Work Sans"/>
    </font>
    <font>
      <sz val="14"/>
      <color rgb="FF28285F"/>
      <name val="Work Sans"/>
    </font>
    <font>
      <sz val="14"/>
      <name val="Work Sans"/>
    </font>
    <font>
      <vertAlign val="superscript"/>
      <sz val="14"/>
      <color rgb="FF28285F"/>
      <name val="Work Sans"/>
    </font>
    <font>
      <sz val="14"/>
      <color rgb="FF003478"/>
      <name val="Work Sans"/>
    </font>
    <font>
      <b/>
      <vertAlign val="superscript"/>
      <sz val="14"/>
      <color rgb="FF188D6D"/>
      <name val="Work Sans"/>
    </font>
    <font>
      <sz val="12"/>
      <color rgb="FF003478"/>
      <name val="Work Sans"/>
    </font>
    <font>
      <sz val="12"/>
      <color rgb="FF28285F"/>
      <name val="Work Sans"/>
    </font>
    <font>
      <b/>
      <sz val="18"/>
      <color theme="1"/>
      <name val="Work Sans"/>
    </font>
    <font>
      <sz val="14"/>
      <color rgb="FF000000"/>
      <name val="Work Sans"/>
    </font>
    <font>
      <i/>
      <sz val="14"/>
      <color theme="1"/>
      <name val="Work Sans"/>
    </font>
    <font>
      <i/>
      <sz val="14"/>
      <color rgb="FF28285F"/>
      <name val="Work Sans"/>
    </font>
    <font>
      <sz val="12"/>
      <color theme="1"/>
      <name val="Work Sans"/>
    </font>
    <font>
      <sz val="11"/>
      <color theme="1"/>
      <name val="Work Sans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285F"/>
        <bgColor indexed="64"/>
      </patternFill>
    </fill>
    <fill>
      <patternFill patternType="lightUp">
        <bgColor theme="0" tint="-0.34998626667073579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28285F"/>
      </bottom>
      <diagonal/>
    </border>
    <border>
      <left style="thin">
        <color rgb="FF28285F"/>
      </left>
      <right style="thin">
        <color rgb="FF28285F"/>
      </right>
      <top style="thin">
        <color rgb="FF28285F"/>
      </top>
      <bottom/>
      <diagonal/>
    </border>
    <border>
      <left style="thin">
        <color rgb="FF28285F"/>
      </left>
      <right style="thin">
        <color rgb="FF28285F"/>
      </right>
      <top/>
      <bottom/>
      <diagonal/>
    </border>
    <border>
      <left style="thin">
        <color rgb="FF28285F"/>
      </left>
      <right style="thin">
        <color rgb="FF28285F"/>
      </right>
      <top style="thin">
        <color indexed="64"/>
      </top>
      <bottom style="thin">
        <color indexed="64"/>
      </bottom>
      <diagonal/>
    </border>
    <border>
      <left style="thin">
        <color rgb="FF28285F"/>
      </left>
      <right style="thin">
        <color rgb="FF28285F"/>
      </right>
      <top style="thin">
        <color indexed="64"/>
      </top>
      <bottom style="thin">
        <color rgb="FF28285F"/>
      </bottom>
      <diagonal/>
    </border>
    <border>
      <left style="thin">
        <color rgb="FF28285F"/>
      </left>
      <right/>
      <top style="thin">
        <color rgb="FF28285F"/>
      </top>
      <bottom/>
      <diagonal/>
    </border>
    <border>
      <left style="thin">
        <color rgb="FF28285F"/>
      </left>
      <right/>
      <top/>
      <bottom/>
      <diagonal/>
    </border>
    <border>
      <left/>
      <right style="thin">
        <color rgb="FF28285F"/>
      </right>
      <top/>
      <bottom/>
      <diagonal/>
    </border>
    <border>
      <left style="thin">
        <color rgb="FF28285F"/>
      </left>
      <right/>
      <top style="thin">
        <color indexed="64"/>
      </top>
      <bottom style="thin">
        <color indexed="64"/>
      </bottom>
      <diagonal/>
    </border>
    <border>
      <left style="thin">
        <color rgb="FF28285F"/>
      </left>
      <right/>
      <top style="thin">
        <color indexed="64"/>
      </top>
      <bottom style="thin">
        <color rgb="FF28285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rgb="FF28285F"/>
      </bottom>
      <diagonal/>
    </border>
    <border>
      <left style="thin">
        <color rgb="FF28285F"/>
      </left>
      <right/>
      <top/>
      <bottom style="thin">
        <color rgb="FF28285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28285F"/>
      </bottom>
      <diagonal/>
    </border>
    <border>
      <left style="thin">
        <color indexed="64"/>
      </left>
      <right style="thin">
        <color indexed="64"/>
      </right>
      <top style="thin">
        <color rgb="FF28285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28285F"/>
      </bottom>
      <diagonal/>
    </border>
    <border>
      <left style="thin">
        <color rgb="FF28285F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28285F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16">
    <xf numFmtId="0" fontId="0" fillId="0" borderId="0" xfId="0"/>
    <xf numFmtId="0" fontId="0" fillId="3" borderId="0" xfId="0" applyFill="1"/>
    <xf numFmtId="0" fontId="2" fillId="3" borderId="0" xfId="2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2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0" fillId="3" borderId="0" xfId="0" applyFont="1" applyFill="1"/>
    <xf numFmtId="0" fontId="8" fillId="3" borderId="0" xfId="0" applyFont="1" applyFill="1"/>
    <xf numFmtId="0" fontId="7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166" fontId="0" fillId="3" borderId="0" xfId="0" applyNumberFormat="1" applyFill="1"/>
    <xf numFmtId="0" fontId="0" fillId="3" borderId="17" xfId="0" applyFill="1" applyBorder="1"/>
    <xf numFmtId="0" fontId="7" fillId="3" borderId="17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/>
    </xf>
    <xf numFmtId="166" fontId="6" fillId="2" borderId="14" xfId="0" applyNumberFormat="1" applyFont="1" applyFill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6" fontId="6" fillId="3" borderId="9" xfId="0" applyNumberFormat="1" applyFont="1" applyFill="1" applyBorder="1" applyAlignment="1">
      <alignment horizontal="center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6" fontId="6" fillId="2" borderId="8" xfId="0" applyNumberFormat="1" applyFont="1" applyFill="1" applyBorder="1" applyAlignment="1">
      <alignment horizontal="center" vertical="center"/>
    </xf>
    <xf numFmtId="166" fontId="6" fillId="2" borderId="31" xfId="0" applyNumberFormat="1" applyFont="1" applyFill="1" applyBorder="1" applyAlignment="1">
      <alignment horizontal="center" vertical="center"/>
    </xf>
    <xf numFmtId="0" fontId="13" fillId="3" borderId="0" xfId="0" applyFont="1" applyFill="1"/>
    <xf numFmtId="49" fontId="15" fillId="4" borderId="1" xfId="0" applyNumberFormat="1" applyFont="1" applyFill="1" applyBorder="1" applyAlignment="1">
      <alignment horizontal="center" vertical="center"/>
    </xf>
    <xf numFmtId="49" fontId="15" fillId="4" borderId="3" xfId="0" applyNumberFormat="1" applyFont="1" applyFill="1" applyBorder="1" applyAlignment="1">
      <alignment horizontal="center" vertical="center"/>
    </xf>
    <xf numFmtId="49" fontId="15" fillId="4" borderId="30" xfId="0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7" fillId="0" borderId="1" xfId="0" applyFont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7" fillId="0" borderId="1" xfId="0" applyFont="1" applyBorder="1" applyAlignment="1">
      <alignment horizontal="center" vertical="center"/>
    </xf>
    <xf numFmtId="0" fontId="20" fillId="3" borderId="17" xfId="0" applyFont="1" applyFill="1" applyBorder="1" applyAlignment="1">
      <alignment vertical="center"/>
    </xf>
    <xf numFmtId="0" fontId="20" fillId="3" borderId="17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49" fontId="18" fillId="4" borderId="16" xfId="0" applyNumberFormat="1" applyFont="1" applyFill="1" applyBorder="1" applyAlignment="1">
      <alignment horizontal="center" vertical="center"/>
    </xf>
    <xf numFmtId="49" fontId="18" fillId="4" borderId="1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164" fontId="22" fillId="3" borderId="0" xfId="1" applyNumberFormat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center" vertical="center"/>
    </xf>
    <xf numFmtId="164" fontId="22" fillId="2" borderId="15" xfId="1" applyNumberFormat="1" applyFont="1" applyFill="1" applyBorder="1" applyAlignment="1">
      <alignment horizontal="center" vertical="center"/>
    </xf>
    <xf numFmtId="164" fontId="22" fillId="2" borderId="7" xfId="1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3" fontId="22" fillId="3" borderId="0" xfId="0" applyNumberFormat="1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3" fontId="22" fillId="2" borderId="15" xfId="0" applyNumberFormat="1" applyFont="1" applyFill="1" applyBorder="1" applyAlignment="1">
      <alignment horizontal="center" vertical="center"/>
    </xf>
    <xf numFmtId="3" fontId="22" fillId="5" borderId="15" xfId="0" applyNumberFormat="1" applyFont="1" applyFill="1" applyBorder="1" applyAlignment="1">
      <alignment horizontal="center" vertical="center"/>
    </xf>
    <xf numFmtId="3" fontId="22" fillId="5" borderId="7" xfId="0" applyNumberFormat="1" applyFont="1" applyFill="1" applyBorder="1" applyAlignment="1">
      <alignment horizontal="center" vertical="center"/>
    </xf>
    <xf numFmtId="3" fontId="22" fillId="3" borderId="28" xfId="0" applyNumberFormat="1" applyFont="1" applyFill="1" applyBorder="1" applyAlignment="1">
      <alignment horizontal="center" vertical="center"/>
    </xf>
    <xf numFmtId="3" fontId="22" fillId="2" borderId="28" xfId="0" applyNumberFormat="1" applyFont="1" applyFill="1" applyBorder="1" applyAlignment="1">
      <alignment horizontal="center" vertical="center"/>
    </xf>
    <xf numFmtId="3" fontId="22" fillId="2" borderId="29" xfId="0" applyNumberFormat="1" applyFont="1" applyFill="1" applyBorder="1" applyAlignment="1">
      <alignment horizontal="center" vertical="center"/>
    </xf>
    <xf numFmtId="3" fontId="22" fillId="5" borderId="29" xfId="0" applyNumberFormat="1" applyFont="1" applyFill="1" applyBorder="1" applyAlignment="1">
      <alignment horizontal="center" vertical="center"/>
    </xf>
    <xf numFmtId="3" fontId="22" fillId="5" borderId="34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22" fillId="3" borderId="1" xfId="1" applyNumberFormat="1" applyFont="1" applyFill="1" applyBorder="1" applyAlignment="1">
      <alignment horizontal="center" vertical="center"/>
    </xf>
    <xf numFmtId="164" fontId="22" fillId="2" borderId="1" xfId="1" applyNumberFormat="1" applyFont="1" applyFill="1" applyBorder="1" applyAlignment="1">
      <alignment horizontal="center" vertical="center"/>
    </xf>
    <xf numFmtId="164" fontId="22" fillId="2" borderId="14" xfId="1" applyNumberFormat="1" applyFont="1" applyFill="1" applyBorder="1" applyAlignment="1">
      <alignment horizontal="center" vertical="center"/>
    </xf>
    <xf numFmtId="164" fontId="22" fillId="2" borderId="8" xfId="1" applyNumberFormat="1" applyFont="1" applyFill="1" applyBorder="1" applyAlignment="1">
      <alignment horizontal="center" vertical="center"/>
    </xf>
    <xf numFmtId="3" fontId="22" fillId="3" borderId="3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3" fontId="22" fillId="2" borderId="16" xfId="0" applyNumberFormat="1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23" fillId="2" borderId="14" xfId="0" applyNumberFormat="1" applyFont="1" applyFill="1" applyBorder="1" applyAlignment="1">
      <alignment horizontal="center" vertical="center"/>
    </xf>
    <xf numFmtId="4" fontId="23" fillId="2" borderId="8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6" fontId="3" fillId="3" borderId="5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22" xfId="0" applyNumberFormat="1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/>
    </xf>
    <xf numFmtId="166" fontId="26" fillId="3" borderId="0" xfId="0" applyNumberFormat="1" applyFont="1" applyFill="1" applyBorder="1" applyAlignment="1">
      <alignment horizontal="center" vertical="center"/>
    </xf>
    <xf numFmtId="166" fontId="26" fillId="2" borderId="19" xfId="0" applyNumberFormat="1" applyFont="1" applyFill="1" applyBorder="1" applyAlignment="1">
      <alignment horizontal="center" vertical="center"/>
    </xf>
    <xf numFmtId="166" fontId="26" fillId="2" borderId="23" xfId="0" applyNumberFormat="1" applyFont="1" applyFill="1" applyBorder="1" applyAlignment="1">
      <alignment horizontal="center" vertical="center"/>
    </xf>
    <xf numFmtId="166" fontId="26" fillId="2" borderId="7" xfId="0" applyNumberFormat="1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left" vertical="center" wrapText="1"/>
    </xf>
    <xf numFmtId="166" fontId="26" fillId="3" borderId="2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2" borderId="20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166" fontId="3" fillId="2" borderId="21" xfId="0" applyNumberFormat="1" applyFont="1" applyFill="1" applyBorder="1" applyAlignment="1">
      <alignment horizontal="center" vertical="center"/>
    </xf>
    <xf numFmtId="166" fontId="3" fillId="2" borderId="26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49" fontId="18" fillId="4" borderId="0" xfId="0" applyNumberFormat="1" applyFont="1" applyFill="1" applyBorder="1" applyAlignment="1">
      <alignment horizontal="center" vertical="center"/>
    </xf>
    <xf numFmtId="3" fontId="22" fillId="5" borderId="0" xfId="0" applyNumberFormat="1" applyFont="1" applyFill="1" applyBorder="1" applyAlignment="1">
      <alignment horizontal="center" vertical="center"/>
    </xf>
    <xf numFmtId="3" fontId="22" fillId="5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3" borderId="0" xfId="0" applyFill="1" applyBorder="1"/>
    <xf numFmtId="166" fontId="3" fillId="2" borderId="35" xfId="0" applyNumberFormat="1" applyFont="1" applyFill="1" applyBorder="1" applyAlignment="1">
      <alignment horizontal="center" vertical="center"/>
    </xf>
    <xf numFmtId="0" fontId="13" fillId="3" borderId="0" xfId="0" applyFont="1" applyFill="1" applyBorder="1"/>
    <xf numFmtId="0" fontId="19" fillId="3" borderId="17" xfId="0" applyFont="1" applyFill="1" applyBorder="1"/>
    <xf numFmtId="49" fontId="15" fillId="4" borderId="16" xfId="0" applyNumberFormat="1" applyFont="1" applyFill="1" applyBorder="1" applyAlignment="1">
      <alignment horizontal="center" vertical="center"/>
    </xf>
    <xf numFmtId="166" fontId="3" fillId="3" borderId="0" xfId="0" applyNumberFormat="1" applyFont="1" applyFill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/>
    </xf>
    <xf numFmtId="166" fontId="26" fillId="2" borderId="15" xfId="0" applyNumberFormat="1" applyFont="1" applyFill="1" applyBorder="1" applyAlignment="1">
      <alignment horizontal="center" vertical="center"/>
    </xf>
    <xf numFmtId="166" fontId="3" fillId="2" borderId="16" xfId="0" applyNumberFormat="1" applyFont="1" applyFill="1" applyBorder="1" applyAlignment="1">
      <alignment horizontal="center" vertical="center"/>
    </xf>
    <xf numFmtId="3" fontId="23" fillId="3" borderId="0" xfId="0" applyNumberFormat="1" applyFont="1" applyFill="1" applyBorder="1" applyAlignment="1">
      <alignment horizontal="center" vertical="center"/>
    </xf>
    <xf numFmtId="3" fontId="23" fillId="2" borderId="15" xfId="0" applyNumberFormat="1" applyFont="1" applyFill="1" applyBorder="1" applyAlignment="1">
      <alignment horizontal="center" vertical="center"/>
    </xf>
    <xf numFmtId="3" fontId="23" fillId="2" borderId="7" xfId="0" applyNumberFormat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horizontal="center" vertical="center"/>
    </xf>
    <xf numFmtId="4" fontId="23" fillId="2" borderId="15" xfId="0" applyNumberFormat="1" applyFont="1" applyFill="1" applyBorder="1" applyAlignment="1">
      <alignment horizontal="center" vertical="center"/>
    </xf>
    <xf numFmtId="4" fontId="23" fillId="2" borderId="7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  <xf numFmtId="166" fontId="28" fillId="2" borderId="15" xfId="0" applyNumberFormat="1" applyFont="1" applyFill="1" applyBorder="1" applyAlignment="1">
      <alignment horizontal="center" vertical="center"/>
    </xf>
    <xf numFmtId="166" fontId="28" fillId="2" borderId="7" xfId="0" applyNumberFormat="1" applyFont="1" applyFill="1" applyBorder="1" applyAlignment="1">
      <alignment horizontal="center" vertical="center"/>
    </xf>
    <xf numFmtId="166" fontId="28" fillId="2" borderId="0" xfId="0" applyNumberFormat="1" applyFont="1" applyFill="1" applyBorder="1" applyAlignment="1">
      <alignment horizontal="center" vertical="center"/>
    </xf>
    <xf numFmtId="166" fontId="28" fillId="3" borderId="11" xfId="0" applyNumberFormat="1" applyFont="1" applyFill="1" applyBorder="1" applyAlignment="1">
      <alignment horizontal="center" vertical="center"/>
    </xf>
    <xf numFmtId="49" fontId="18" fillId="4" borderId="9" xfId="0" applyNumberFormat="1" applyFont="1" applyFill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30" fillId="3" borderId="0" xfId="0" applyFont="1" applyFill="1"/>
    <xf numFmtId="0" fontId="30" fillId="3" borderId="4" xfId="0" quotePrefix="1" applyFont="1" applyFill="1" applyBorder="1" applyAlignment="1">
      <alignment horizontal="center"/>
    </xf>
    <xf numFmtId="166" fontId="30" fillId="3" borderId="4" xfId="0" quotePrefix="1" applyNumberFormat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49" fontId="15" fillId="4" borderId="14" xfId="0" applyNumberFormat="1" applyFont="1" applyFill="1" applyBorder="1" applyAlignment="1">
      <alignment horizontal="center" vertical="center"/>
    </xf>
    <xf numFmtId="49" fontId="15" fillId="4" borderId="9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164" fontId="23" fillId="3" borderId="11" xfId="1" applyNumberFormat="1" applyFont="1" applyFill="1" applyBorder="1" applyAlignment="1">
      <alignment horizontal="center"/>
    </xf>
    <xf numFmtId="164" fontId="23" fillId="3" borderId="0" xfId="1" applyNumberFormat="1" applyFont="1" applyFill="1" applyBorder="1" applyAlignment="1">
      <alignment horizontal="center"/>
    </xf>
    <xf numFmtId="164" fontId="23" fillId="2" borderId="15" xfId="1" applyNumberFormat="1" applyFont="1" applyFill="1" applyBorder="1" applyAlignment="1">
      <alignment horizontal="center"/>
    </xf>
    <xf numFmtId="164" fontId="23" fillId="3" borderId="9" xfId="1" applyNumberFormat="1" applyFont="1" applyFill="1" applyBorder="1" applyAlignment="1">
      <alignment horizontal="center"/>
    </xf>
    <xf numFmtId="164" fontId="23" fillId="3" borderId="1" xfId="1" applyNumberFormat="1" applyFont="1" applyFill="1" applyBorder="1" applyAlignment="1">
      <alignment horizontal="center"/>
    </xf>
    <xf numFmtId="164" fontId="23" fillId="2" borderId="14" xfId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164" fontId="3" fillId="3" borderId="9" xfId="1" applyNumberFormat="1" applyFont="1" applyFill="1" applyBorder="1" applyAlignment="1">
      <alignment horizontal="center" vertical="center"/>
    </xf>
    <xf numFmtId="164" fontId="3" fillId="3" borderId="14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3" fillId="2" borderId="13" xfId="0" applyFont="1" applyFill="1" applyBorder="1"/>
    <xf numFmtId="0" fontId="13" fillId="2" borderId="6" xfId="0" applyFont="1" applyFill="1" applyBorder="1"/>
    <xf numFmtId="0" fontId="13" fillId="2" borderId="15" xfId="0" applyFont="1" applyFill="1" applyBorder="1"/>
    <xf numFmtId="0" fontId="13" fillId="2" borderId="7" xfId="0" applyFont="1" applyFill="1" applyBorder="1"/>
    <xf numFmtId="0" fontId="13" fillId="3" borderId="8" xfId="0" applyFont="1" applyFill="1" applyBorder="1" applyAlignment="1">
      <alignment horizontal="left"/>
    </xf>
    <xf numFmtId="165" fontId="31" fillId="3" borderId="0" xfId="0" applyNumberFormat="1" applyFont="1" applyFill="1" applyAlignment="1">
      <alignment horizontal="center"/>
    </xf>
    <xf numFmtId="165" fontId="31" fillId="2" borderId="15" xfId="0" applyNumberFormat="1" applyFont="1" applyFill="1" applyBorder="1" applyAlignment="1">
      <alignment horizontal="center"/>
    </xf>
    <xf numFmtId="165" fontId="31" fillId="2" borderId="7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 vertical="center"/>
    </xf>
    <xf numFmtId="166" fontId="3" fillId="2" borderId="15" xfId="0" applyNumberFormat="1" applyFont="1" applyFill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5" fontId="23" fillId="3" borderId="0" xfId="0" applyNumberFormat="1" applyFont="1" applyFill="1" applyAlignment="1">
      <alignment horizontal="center"/>
    </xf>
    <xf numFmtId="165" fontId="23" fillId="2" borderId="15" xfId="0" applyNumberFormat="1" applyFont="1" applyFill="1" applyBorder="1" applyAlignment="1">
      <alignment horizontal="center"/>
    </xf>
    <xf numFmtId="165" fontId="23" fillId="2" borderId="7" xfId="0" applyNumberFormat="1" applyFont="1" applyFill="1" applyBorder="1" applyAlignment="1">
      <alignment horizontal="center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166" fontId="26" fillId="2" borderId="19" xfId="0" applyNumberFormat="1" applyFont="1" applyFill="1" applyBorder="1" applyAlignment="1">
      <alignment horizontal="center" vertical="center"/>
    </xf>
    <xf numFmtId="166" fontId="28" fillId="3" borderId="11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  <xf numFmtId="164" fontId="22" fillId="3" borderId="11" xfId="1" applyNumberFormat="1" applyFont="1" applyFill="1" applyBorder="1" applyAlignment="1">
      <alignment horizontal="center" vertical="center"/>
    </xf>
    <xf numFmtId="3" fontId="22" fillId="3" borderId="11" xfId="0" applyNumberFormat="1" applyFont="1" applyFill="1" applyBorder="1" applyAlignment="1">
      <alignment horizontal="center" vertical="center"/>
    </xf>
    <xf numFmtId="3" fontId="22" fillId="3" borderId="36" xfId="0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/>
    </xf>
    <xf numFmtId="164" fontId="22" fillId="3" borderId="9" xfId="1" applyNumberFormat="1" applyFont="1" applyFill="1" applyBorder="1" applyAlignment="1">
      <alignment horizontal="center" vertical="center"/>
    </xf>
    <xf numFmtId="3" fontId="22" fillId="3" borderId="30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4" fontId="23" fillId="3" borderId="9" xfId="0" applyNumberFormat="1" applyFont="1" applyFill="1" applyBorder="1" applyAlignment="1">
      <alignment horizontal="center" vertical="center"/>
    </xf>
    <xf numFmtId="3" fontId="7" fillId="3" borderId="30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24" fillId="3" borderId="15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 indent="1"/>
    </xf>
    <xf numFmtId="0" fontId="3" fillId="3" borderId="15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49" fontId="18" fillId="4" borderId="30" xfId="0" applyNumberFormat="1" applyFont="1" applyFill="1" applyBorder="1" applyAlignment="1">
      <alignment horizontal="center" vertical="center"/>
    </xf>
    <xf numFmtId="164" fontId="23" fillId="2" borderId="0" xfId="1" applyNumberFormat="1" applyFont="1" applyFill="1" applyBorder="1" applyAlignment="1">
      <alignment horizontal="center"/>
    </xf>
    <xf numFmtId="164" fontId="23" fillId="2" borderId="1" xfId="1" applyNumberFormat="1" applyFont="1" applyFill="1" applyBorder="1" applyAlignment="1">
      <alignment horizontal="center"/>
    </xf>
    <xf numFmtId="3" fontId="22" fillId="5" borderId="11" xfId="0" applyNumberFormat="1" applyFont="1" applyFill="1" applyBorder="1" applyAlignment="1">
      <alignment horizontal="center" vertical="center"/>
    </xf>
    <xf numFmtId="3" fontId="22" fillId="5" borderId="14" xfId="0" applyNumberFormat="1" applyFont="1" applyFill="1" applyBorder="1" applyAlignment="1">
      <alignment horizontal="center" vertical="center"/>
    </xf>
    <xf numFmtId="3" fontId="22" fillId="5" borderId="9" xfId="0" applyNumberFormat="1" applyFont="1" applyFill="1" applyBorder="1" applyAlignment="1">
      <alignment horizontal="center" vertical="center"/>
    </xf>
    <xf numFmtId="3" fontId="22" fillId="5" borderId="13" xfId="0" applyNumberFormat="1" applyFont="1" applyFill="1" applyBorder="1" applyAlignment="1">
      <alignment horizontal="center" vertical="center"/>
    </xf>
    <xf numFmtId="3" fontId="22" fillId="5" borderId="5" xfId="0" applyNumberFormat="1" applyFont="1" applyFill="1" applyBorder="1" applyAlignment="1">
      <alignment horizontal="center" vertical="center"/>
    </xf>
    <xf numFmtId="3" fontId="22" fillId="5" borderId="12" xfId="0" applyNumberFormat="1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left" vertical="center"/>
    </xf>
    <xf numFmtId="3" fontId="22" fillId="2" borderId="1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3" fontId="22" fillId="3" borderId="9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left"/>
    </xf>
    <xf numFmtId="0" fontId="35" fillId="3" borderId="0" xfId="0" applyFont="1" applyFill="1"/>
    <xf numFmtId="0" fontId="32" fillId="0" borderId="0" xfId="0" applyFont="1" applyFill="1"/>
    <xf numFmtId="0" fontId="0" fillId="0" borderId="0" xfId="0" applyFill="1" applyAlignment="1">
      <alignment horizontal="left"/>
    </xf>
    <xf numFmtId="9" fontId="0" fillId="3" borderId="0" xfId="1" applyFont="1" applyFill="1"/>
    <xf numFmtId="166" fontId="28" fillId="3" borderId="11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164" fontId="22" fillId="3" borderId="15" xfId="1" applyNumberFormat="1" applyFont="1" applyFill="1" applyBorder="1" applyAlignment="1">
      <alignment horizontal="center" vertical="center"/>
    </xf>
    <xf numFmtId="3" fontId="22" fillId="3" borderId="15" xfId="0" applyNumberFormat="1" applyFont="1" applyFill="1" applyBorder="1" applyAlignment="1">
      <alignment horizontal="center" vertical="center"/>
    </xf>
    <xf numFmtId="3" fontId="22" fillId="3" borderId="14" xfId="0" applyNumberFormat="1" applyFont="1" applyFill="1" applyBorder="1" applyAlignment="1">
      <alignment horizontal="center" vertical="center"/>
    </xf>
    <xf numFmtId="164" fontId="3" fillId="3" borderId="15" xfId="1" applyNumberFormat="1" applyFont="1" applyFill="1" applyBorder="1" applyAlignment="1">
      <alignment horizontal="center" vertical="center"/>
    </xf>
    <xf numFmtId="164" fontId="22" fillId="3" borderId="14" xfId="1" applyNumberFormat="1" applyFont="1" applyFill="1" applyBorder="1" applyAlignment="1">
      <alignment horizontal="center" vertical="center"/>
    </xf>
    <xf numFmtId="3" fontId="22" fillId="3" borderId="16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4" fontId="23" fillId="3" borderId="14" xfId="0" applyNumberFormat="1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164" fontId="23" fillId="3" borderId="15" xfId="1" applyNumberFormat="1" applyFont="1" applyFill="1" applyBorder="1" applyAlignment="1">
      <alignment horizontal="center"/>
    </xf>
    <xf numFmtId="164" fontId="23" fillId="3" borderId="14" xfId="1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 vertical="center"/>
    </xf>
    <xf numFmtId="166" fontId="3" fillId="3" borderId="15" xfId="0" applyNumberFormat="1" applyFont="1" applyFill="1" applyBorder="1" applyAlignment="1">
      <alignment horizontal="center" vertical="center"/>
    </xf>
    <xf numFmtId="166" fontId="3" fillId="3" borderId="11" xfId="0" applyNumberFormat="1" applyFont="1" applyFill="1" applyBorder="1" applyAlignment="1">
      <alignment horizontal="center" vertical="center"/>
    </xf>
    <xf numFmtId="166" fontId="26" fillId="3" borderId="15" xfId="0" applyNumberFormat="1" applyFont="1" applyFill="1" applyBorder="1" applyAlignment="1">
      <alignment horizontal="center" vertical="center"/>
    </xf>
    <xf numFmtId="166" fontId="26" fillId="3" borderId="11" xfId="0" applyNumberFormat="1" applyFont="1" applyFill="1" applyBorder="1" applyAlignment="1">
      <alignment horizontal="center" vertical="center"/>
    </xf>
    <xf numFmtId="166" fontId="3" fillId="3" borderId="16" xfId="0" applyNumberFormat="1" applyFont="1" applyFill="1" applyBorder="1" applyAlignment="1">
      <alignment horizontal="center" vertical="center"/>
    </xf>
    <xf numFmtId="166" fontId="3" fillId="3" borderId="30" xfId="0" applyNumberFormat="1" applyFont="1" applyFill="1" applyBorder="1" applyAlignment="1">
      <alignment horizontal="center" vertical="center"/>
    </xf>
    <xf numFmtId="3" fontId="23" fillId="3" borderId="15" xfId="0" applyNumberFormat="1" applyFont="1" applyFill="1" applyBorder="1" applyAlignment="1">
      <alignment horizontal="center" vertical="center"/>
    </xf>
    <xf numFmtId="3" fontId="23" fillId="3" borderId="11" xfId="0" applyNumberFormat="1" applyFont="1" applyFill="1" applyBorder="1" applyAlignment="1">
      <alignment horizontal="center" vertical="center"/>
    </xf>
    <xf numFmtId="4" fontId="23" fillId="3" borderId="15" xfId="0" applyNumberFormat="1" applyFont="1" applyFill="1" applyBorder="1" applyAlignment="1">
      <alignment horizontal="center" vertical="center"/>
    </xf>
    <xf numFmtId="4" fontId="23" fillId="3" borderId="11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29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11" fillId="3" borderId="13" xfId="0" applyFont="1" applyFill="1" applyBorder="1"/>
    <xf numFmtId="0" fontId="6" fillId="3" borderId="15" xfId="0" applyFont="1" applyFill="1" applyBorder="1" applyAlignment="1">
      <alignment horizontal="center" vertical="center"/>
    </xf>
    <xf numFmtId="0" fontId="11" fillId="3" borderId="15" xfId="0" applyFont="1" applyFill="1" applyBorder="1"/>
    <xf numFmtId="0" fontId="0" fillId="3" borderId="15" xfId="0" applyFill="1" applyBorder="1" applyAlignment="1">
      <alignment horizontal="center"/>
    </xf>
    <xf numFmtId="166" fontId="28" fillId="3" borderId="15" xfId="0" applyNumberFormat="1" applyFont="1" applyFill="1" applyBorder="1" applyAlignment="1">
      <alignment horizontal="center" vertical="center"/>
    </xf>
    <xf numFmtId="166" fontId="6" fillId="3" borderId="14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30" xfId="0" applyFont="1" applyFill="1" applyBorder="1" applyAlignment="1">
      <alignment horizontal="center" vertical="center"/>
    </xf>
    <xf numFmtId="166" fontId="30" fillId="3" borderId="16" xfId="0" quotePrefix="1" applyNumberFormat="1" applyFont="1" applyFill="1" applyBorder="1" applyAlignment="1">
      <alignment horizontal="center" vertical="center"/>
    </xf>
    <xf numFmtId="166" fontId="30" fillId="3" borderId="3" xfId="0" applyNumberFormat="1" applyFont="1" applyFill="1" applyBorder="1" applyAlignment="1">
      <alignment horizontal="center" vertical="center"/>
    </xf>
    <xf numFmtId="166" fontId="30" fillId="3" borderId="30" xfId="0" applyNumberFormat="1" applyFont="1" applyFill="1" applyBorder="1" applyAlignment="1">
      <alignment horizontal="center" vertical="center"/>
    </xf>
    <xf numFmtId="0" fontId="30" fillId="3" borderId="3" xfId="0" quotePrefix="1" applyFont="1" applyFill="1" applyBorder="1" applyAlignment="1">
      <alignment horizontal="center" vertical="center" wrapText="1"/>
    </xf>
    <xf numFmtId="0" fontId="30" fillId="3" borderId="30" xfId="0" quotePrefix="1" applyFont="1" applyFill="1" applyBorder="1" applyAlignment="1">
      <alignment horizontal="center" vertical="center" wrapText="1"/>
    </xf>
    <xf numFmtId="0" fontId="30" fillId="3" borderId="16" xfId="0" quotePrefix="1" applyFont="1" applyFill="1" applyBorder="1" applyAlignment="1">
      <alignment horizontal="center" vertical="center" wrapText="1"/>
    </xf>
    <xf numFmtId="0" fontId="20" fillId="3" borderId="13" xfId="0" quotePrefix="1" applyFont="1" applyFill="1" applyBorder="1" applyAlignment="1">
      <alignment horizontal="center" vertical="center"/>
    </xf>
    <xf numFmtId="0" fontId="20" fillId="3" borderId="12" xfId="0" quotePrefix="1" applyFont="1" applyFill="1" applyBorder="1" applyAlignment="1">
      <alignment horizontal="center" vertical="center"/>
    </xf>
    <xf numFmtId="0" fontId="30" fillId="3" borderId="4" xfId="0" quotePrefix="1" applyFont="1" applyFill="1" applyBorder="1" applyAlignment="1">
      <alignment horizontal="center" vertical="center"/>
    </xf>
    <xf numFmtId="0" fontId="30" fillId="3" borderId="16" xfId="0" quotePrefix="1" applyFont="1" applyFill="1" applyBorder="1" applyAlignment="1">
      <alignment horizontal="center" vertical="center"/>
    </xf>
    <xf numFmtId="0" fontId="30" fillId="3" borderId="3" xfId="0" quotePrefix="1" applyFont="1" applyFill="1" applyBorder="1" applyAlignment="1">
      <alignment horizontal="center" vertical="center"/>
    </xf>
    <xf numFmtId="0" fontId="30" fillId="3" borderId="30" xfId="0" quotePrefix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166" fontId="30" fillId="3" borderId="3" xfId="0" quotePrefix="1" applyNumberFormat="1" applyFont="1" applyFill="1" applyBorder="1" applyAlignment="1">
      <alignment horizontal="center" vertical="center"/>
    </xf>
    <xf numFmtId="166" fontId="30" fillId="3" borderId="30" xfId="0" quotePrefix="1" applyNumberFormat="1" applyFont="1" applyFill="1" applyBorder="1" applyAlignment="1">
      <alignment horizontal="center" vertical="center"/>
    </xf>
    <xf numFmtId="0" fontId="30" fillId="3" borderId="13" xfId="0" quotePrefix="1" applyFont="1" applyFill="1" applyBorder="1" applyAlignment="1">
      <alignment horizontal="center" vertical="center"/>
    </xf>
    <xf numFmtId="0" fontId="30" fillId="3" borderId="12" xfId="0" quotePrefix="1" applyFont="1" applyFill="1" applyBorder="1" applyAlignment="1">
      <alignment horizontal="center" vertical="center"/>
    </xf>
    <xf numFmtId="0" fontId="30" fillId="3" borderId="16" xfId="0" quotePrefix="1" applyFont="1" applyFill="1" applyBorder="1" applyAlignment="1">
      <alignment horizontal="center"/>
    </xf>
    <xf numFmtId="0" fontId="30" fillId="3" borderId="3" xfId="0" quotePrefix="1" applyFont="1" applyFill="1" applyBorder="1" applyAlignment="1">
      <alignment horizontal="center"/>
    </xf>
    <xf numFmtId="0" fontId="30" fillId="3" borderId="30" xfId="0" quotePrefix="1" applyFont="1" applyFill="1" applyBorder="1" applyAlignment="1">
      <alignment horizontal="center"/>
    </xf>
    <xf numFmtId="166" fontId="28" fillId="2" borderId="7" xfId="0" applyNumberFormat="1" applyFont="1" applyFill="1" applyBorder="1" applyAlignment="1">
      <alignment horizontal="center" vertical="center"/>
    </xf>
    <xf numFmtId="166" fontId="28" fillId="3" borderId="11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Pourcentage" xfId="1" builtinId="5"/>
    <cellStyle name="Standard 10" xfId="2" xr:uid="{00000000-0005-0000-0000-000002000000}"/>
  </cellStyles>
  <dxfs count="0"/>
  <tableStyles count="0" defaultTableStyle="TableStyleMedium2" defaultPivotStyle="PivotStyleLight16"/>
  <colors>
    <mruColors>
      <color rgb="FF188D6D"/>
      <color rgb="FF28285F"/>
      <color rgb="FF5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2"/>
  <sheetViews>
    <sheetView tabSelected="1" zoomScale="80" zoomScaleNormal="80" zoomScaleSheetLayoutView="70" workbookViewId="0">
      <pane xSplit="1" ySplit="5" topLeftCell="B6" activePane="bottomRight" state="frozen"/>
      <selection activeCell="F16" sqref="F16"/>
      <selection pane="topRight" activeCell="F16" sqref="F16"/>
      <selection pane="bottomLeft" activeCell="F16" sqref="F16"/>
      <selection pane="bottomRight" activeCell="A4" sqref="A4"/>
    </sheetView>
  </sheetViews>
  <sheetFormatPr baseColWidth="10" defaultColWidth="11.42578125" defaultRowHeight="15" x14ac:dyDescent="0.25"/>
  <cols>
    <col min="1" max="1" width="43.42578125" style="1" bestFit="1" customWidth="1"/>
    <col min="2" max="27" width="12.7109375" style="1" customWidth="1"/>
    <col min="28" max="16384" width="11.42578125" style="1"/>
  </cols>
  <sheetData>
    <row r="1" spans="1:2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0" thickBot="1" x14ac:dyDescent="0.3">
      <c r="A2" s="48" t="s">
        <v>159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15.75" thickTop="1" x14ac:dyDescent="0.25"/>
    <row r="4" spans="1:27" s="50" customFormat="1" ht="29.25" x14ac:dyDescent="0.25">
      <c r="B4" s="290">
        <v>2023</v>
      </c>
      <c r="C4" s="292"/>
      <c r="D4" s="290">
        <v>2022</v>
      </c>
      <c r="E4" s="291"/>
      <c r="F4" s="291"/>
      <c r="G4" s="291"/>
      <c r="H4" s="292"/>
      <c r="I4" s="290" t="s">
        <v>129</v>
      </c>
      <c r="J4" s="291"/>
      <c r="K4" s="291"/>
      <c r="L4" s="291"/>
      <c r="M4" s="292"/>
      <c r="N4" s="290" t="s">
        <v>128</v>
      </c>
      <c r="O4" s="291"/>
      <c r="P4" s="291"/>
      <c r="Q4" s="291"/>
      <c r="R4" s="292"/>
      <c r="S4" s="290">
        <v>2020</v>
      </c>
      <c r="T4" s="291"/>
      <c r="U4" s="291"/>
      <c r="V4" s="291"/>
      <c r="W4" s="292"/>
      <c r="X4" s="244">
        <v>2019</v>
      </c>
      <c r="Y4" s="168">
        <v>2018</v>
      </c>
      <c r="Z4" s="168">
        <v>2017</v>
      </c>
      <c r="AA4" s="168">
        <v>2016</v>
      </c>
    </row>
    <row r="5" spans="1:27" s="46" customFormat="1" ht="29.25" x14ac:dyDescent="0.35">
      <c r="A5" s="42" t="s">
        <v>8</v>
      </c>
      <c r="B5" s="51" t="s">
        <v>192</v>
      </c>
      <c r="C5" s="230" t="s">
        <v>190</v>
      </c>
      <c r="D5" s="51" t="s">
        <v>188</v>
      </c>
      <c r="E5" s="44" t="s">
        <v>189</v>
      </c>
      <c r="F5" s="44" t="s">
        <v>186</v>
      </c>
      <c r="G5" s="44" t="s">
        <v>175</v>
      </c>
      <c r="H5" s="230" t="s">
        <v>150</v>
      </c>
      <c r="I5" s="51" t="s">
        <v>149</v>
      </c>
      <c r="J5" s="44" t="s">
        <v>148</v>
      </c>
      <c r="K5" s="44" t="s">
        <v>147</v>
      </c>
      <c r="L5" s="44" t="s">
        <v>146</v>
      </c>
      <c r="M5" s="45" t="s">
        <v>145</v>
      </c>
      <c r="N5" s="43" t="s">
        <v>149</v>
      </c>
      <c r="O5" s="43" t="s">
        <v>148</v>
      </c>
      <c r="P5" s="43" t="s">
        <v>147</v>
      </c>
      <c r="Q5" s="43" t="s">
        <v>146</v>
      </c>
      <c r="R5" s="43" t="s">
        <v>145</v>
      </c>
      <c r="S5" s="52" t="s">
        <v>144</v>
      </c>
      <c r="T5" s="43" t="s">
        <v>143</v>
      </c>
      <c r="U5" s="43" t="s">
        <v>142</v>
      </c>
      <c r="V5" s="43" t="s">
        <v>141</v>
      </c>
      <c r="W5" s="43" t="s">
        <v>140</v>
      </c>
      <c r="X5" s="43" t="s">
        <v>132</v>
      </c>
      <c r="Y5" s="43" t="s">
        <v>137</v>
      </c>
      <c r="Z5" s="43" t="s">
        <v>138</v>
      </c>
      <c r="AA5" s="45" t="s">
        <v>139</v>
      </c>
    </row>
    <row r="6" spans="1:27" ht="23.25" x14ac:dyDescent="0.25">
      <c r="A6" s="218" t="s">
        <v>0</v>
      </c>
      <c r="B6" s="251">
        <v>2442</v>
      </c>
      <c r="C6" s="186">
        <v>2524</v>
      </c>
      <c r="D6" s="55">
        <v>11550</v>
      </c>
      <c r="E6" s="53">
        <v>2507</v>
      </c>
      <c r="F6" s="53">
        <v>2972</v>
      </c>
      <c r="G6" s="53">
        <v>3184</v>
      </c>
      <c r="H6" s="186">
        <v>2887</v>
      </c>
      <c r="I6" s="55">
        <v>9519</v>
      </c>
      <c r="J6" s="53">
        <v>2500</v>
      </c>
      <c r="K6" s="53">
        <v>2398</v>
      </c>
      <c r="L6" s="53">
        <v>2395</v>
      </c>
      <c r="M6" s="186">
        <v>2226</v>
      </c>
      <c r="N6" s="54">
        <v>9519</v>
      </c>
      <c r="O6" s="53">
        <v>2500</v>
      </c>
      <c r="P6" s="53">
        <v>2398</v>
      </c>
      <c r="Q6" s="53">
        <v>2395</v>
      </c>
      <c r="R6" s="53">
        <v>2226</v>
      </c>
      <c r="S6" s="55">
        <v>7884</v>
      </c>
      <c r="T6" s="53">
        <v>1985</v>
      </c>
      <c r="U6" s="53">
        <v>1909</v>
      </c>
      <c r="V6" s="53">
        <v>1902</v>
      </c>
      <c r="W6" s="53">
        <v>2088</v>
      </c>
      <c r="X6" s="55">
        <v>8738</v>
      </c>
      <c r="Y6" s="55">
        <v>8816</v>
      </c>
      <c r="Z6" s="55">
        <v>8326</v>
      </c>
      <c r="AA6" s="56">
        <v>7535</v>
      </c>
    </row>
    <row r="7" spans="1:27" s="9" customFormat="1" ht="23.25" x14ac:dyDescent="0.25">
      <c r="A7" s="219" t="s">
        <v>4</v>
      </c>
      <c r="B7" s="252">
        <v>-6.6000000000000003E-2</v>
      </c>
      <c r="C7" s="209">
        <v>2.7E-2</v>
      </c>
      <c r="D7" s="59">
        <v>0.214</v>
      </c>
      <c r="E7" s="57">
        <v>8.2000000000000003E-2</v>
      </c>
      <c r="F7" s="57">
        <v>0.187</v>
      </c>
      <c r="G7" s="57">
        <v>0.28499999999999998</v>
      </c>
      <c r="H7" s="209">
        <v>0.315</v>
      </c>
      <c r="I7" s="59">
        <v>0.186</v>
      </c>
      <c r="J7" s="57">
        <v>0.28899999999999998</v>
      </c>
      <c r="K7" s="57">
        <v>0.23799999999999999</v>
      </c>
      <c r="L7" s="57">
        <v>0.17499999999999999</v>
      </c>
      <c r="M7" s="209">
        <v>0.05</v>
      </c>
      <c r="N7" s="58">
        <v>0.186</v>
      </c>
      <c r="O7" s="57">
        <v>0.28899999999999998</v>
      </c>
      <c r="P7" s="57">
        <v>0.23799999999999999</v>
      </c>
      <c r="Q7" s="57">
        <v>0.17499999999999999</v>
      </c>
      <c r="R7" s="57">
        <v>0.05</v>
      </c>
      <c r="S7" s="59">
        <v>-4.7E-2</v>
      </c>
      <c r="T7" s="57">
        <v>-3.1E-2</v>
      </c>
      <c r="U7" s="57">
        <v>-4.4999999999999998E-2</v>
      </c>
      <c r="V7" s="57">
        <v>-5.8999999999999997E-2</v>
      </c>
      <c r="W7" s="57">
        <v>-5.0999999999999997E-2</v>
      </c>
      <c r="X7" s="59">
        <v>-2.3E-2</v>
      </c>
      <c r="Y7" s="59">
        <v>6.3E-2</v>
      </c>
      <c r="Z7" s="59">
        <v>6.5000000000000002E-2</v>
      </c>
      <c r="AA7" s="60">
        <v>-3.6999999999999998E-2</v>
      </c>
    </row>
    <row r="8" spans="1:27" s="9" customFormat="1" ht="23.25" x14ac:dyDescent="0.25">
      <c r="A8" s="219" t="s">
        <v>5</v>
      </c>
      <c r="B8" s="252">
        <v>-0.152</v>
      </c>
      <c r="C8" s="209">
        <v>-0.183</v>
      </c>
      <c r="D8" s="59">
        <v>-7.8E-2</v>
      </c>
      <c r="E8" s="57">
        <v>-0.154</v>
      </c>
      <c r="F8" s="57">
        <v>-7.5999999999999998E-2</v>
      </c>
      <c r="G8" s="57">
        <v>-5.2999999999999999E-2</v>
      </c>
      <c r="H8" s="209">
        <v>-2.1999999999999999E-2</v>
      </c>
      <c r="I8" s="59">
        <v>7.2999999999999995E-2</v>
      </c>
      <c r="J8" s="57">
        <v>-5.0000000000000001E-3</v>
      </c>
      <c r="K8" s="57">
        <v>5.2999999999999999E-2</v>
      </c>
      <c r="L8" s="57">
        <v>0.17100000000000001</v>
      </c>
      <c r="M8" s="209">
        <v>7.6999999999999999E-2</v>
      </c>
      <c r="N8" s="58">
        <v>7.2999999999999995E-2</v>
      </c>
      <c r="O8" s="57">
        <v>-5.0000000000000001E-3</v>
      </c>
      <c r="P8" s="57">
        <v>5.2999999999999999E-2</v>
      </c>
      <c r="Q8" s="57">
        <v>0.17100000000000001</v>
      </c>
      <c r="R8" s="57">
        <v>7.6999999999999999E-2</v>
      </c>
      <c r="S8" s="59">
        <v>-4.2999999999999997E-2</v>
      </c>
      <c r="T8" s="57">
        <v>5.1999999999999998E-2</v>
      </c>
      <c r="U8" s="57">
        <v>-4.3999999999999997E-2</v>
      </c>
      <c r="V8" s="57">
        <v>-0.122</v>
      </c>
      <c r="W8" s="57">
        <v>-4.8000000000000001E-2</v>
      </c>
      <c r="X8" s="59">
        <v>-2.4E-2</v>
      </c>
      <c r="Y8" s="59">
        <v>1.6E-2</v>
      </c>
      <c r="Z8" s="59">
        <v>2.4E-2</v>
      </c>
      <c r="AA8" s="60">
        <v>3.2000000000000001E-2</v>
      </c>
    </row>
    <row r="9" spans="1:27" s="9" customFormat="1" ht="23.25" x14ac:dyDescent="0.25">
      <c r="A9" s="219" t="s">
        <v>6</v>
      </c>
      <c r="B9" s="252">
        <v>-1.9E-2</v>
      </c>
      <c r="C9" s="209">
        <v>8.0000000000000002E-3</v>
      </c>
      <c r="D9" s="59">
        <v>6.5000000000000002E-2</v>
      </c>
      <c r="E9" s="57">
        <v>3.7999999999999999E-2</v>
      </c>
      <c r="F9" s="57">
        <v>0.09</v>
      </c>
      <c r="G9" s="57">
        <v>8.1000000000000003E-2</v>
      </c>
      <c r="H9" s="209">
        <v>5.2999999999999999E-2</v>
      </c>
      <c r="I9" s="59">
        <v>-1.0999999999999999E-2</v>
      </c>
      <c r="J9" s="57">
        <v>3.4000000000000002E-2</v>
      </c>
      <c r="K9" s="57">
        <v>1.0999999999999999E-2</v>
      </c>
      <c r="L9" s="57">
        <v>-4.2000000000000003E-2</v>
      </c>
      <c r="M9" s="209">
        <v>-4.3999999999999997E-2</v>
      </c>
      <c r="N9" s="58">
        <v>-1.0999999999999999E-2</v>
      </c>
      <c r="O9" s="57">
        <v>3.4000000000000002E-2</v>
      </c>
      <c r="P9" s="57">
        <v>1.0999999999999999E-2</v>
      </c>
      <c r="Q9" s="57">
        <v>-4.2000000000000003E-2</v>
      </c>
      <c r="R9" s="57">
        <v>-4.3999999999999997E-2</v>
      </c>
      <c r="S9" s="59">
        <v>-1.7000000000000001E-2</v>
      </c>
      <c r="T9" s="57">
        <v>-4.1000000000000002E-2</v>
      </c>
      <c r="U9" s="57">
        <v>-3.3000000000000002E-2</v>
      </c>
      <c r="V9" s="57">
        <v>-4.0000000000000001E-3</v>
      </c>
      <c r="W9" s="57">
        <v>8.0000000000000002E-3</v>
      </c>
      <c r="X9" s="59">
        <v>0.02</v>
      </c>
      <c r="Y9" s="59">
        <v>-2.8000000000000001E-2</v>
      </c>
      <c r="Z9" s="59">
        <v>-1.7000000000000001E-2</v>
      </c>
      <c r="AA9" s="60">
        <v>-1.2999999999999999E-2</v>
      </c>
    </row>
    <row r="10" spans="1:27" s="9" customFormat="1" ht="23.25" x14ac:dyDescent="0.25">
      <c r="A10" s="220" t="s">
        <v>7</v>
      </c>
      <c r="B10" s="252">
        <v>4.0000000000000001E-3</v>
      </c>
      <c r="C10" s="209">
        <v>2.1999999999999999E-2</v>
      </c>
      <c r="D10" s="59">
        <v>1.2E-2</v>
      </c>
      <c r="E10" s="57">
        <v>3.5999999999999997E-2</v>
      </c>
      <c r="F10" s="57">
        <v>3.7999999999999999E-2</v>
      </c>
      <c r="G10" s="57">
        <v>1.6E-2</v>
      </c>
      <c r="H10" s="209">
        <v>-4.9000000000000002E-2</v>
      </c>
      <c r="I10" s="59">
        <v>-4.1000000000000002E-2</v>
      </c>
      <c r="J10" s="57">
        <v>-5.8999999999999997E-2</v>
      </c>
      <c r="K10" s="57">
        <v>-4.5999999999999999E-2</v>
      </c>
      <c r="L10" s="57">
        <v>-4.4999999999999998E-2</v>
      </c>
      <c r="M10" s="209">
        <v>-1.7000000000000001E-2</v>
      </c>
      <c r="N10" s="58">
        <v>-4.1000000000000002E-2</v>
      </c>
      <c r="O10" s="57">
        <v>-5.8999999999999997E-2</v>
      </c>
      <c r="P10" s="57">
        <v>-4.5999999999999999E-2</v>
      </c>
      <c r="Q10" s="57">
        <v>-4.4999999999999998E-2</v>
      </c>
      <c r="R10" s="57">
        <v>-1.7000000000000001E-2</v>
      </c>
      <c r="S10" s="59">
        <v>8.9999999999999993E-3</v>
      </c>
      <c r="T10" s="57">
        <v>-1.2999999999999999E-2</v>
      </c>
      <c r="U10" s="57">
        <v>-1.7000000000000001E-2</v>
      </c>
      <c r="V10" s="57">
        <v>2.9000000000000001E-2</v>
      </c>
      <c r="W10" s="57">
        <v>3.4000000000000002E-2</v>
      </c>
      <c r="X10" s="59">
        <v>1.7999999999999999E-2</v>
      </c>
      <c r="Y10" s="59">
        <v>8.0000000000000002E-3</v>
      </c>
      <c r="Z10" s="59">
        <v>3.3000000000000002E-2</v>
      </c>
      <c r="AA10" s="60">
        <v>-1E-3</v>
      </c>
    </row>
    <row r="11" spans="1:27" ht="23.25" x14ac:dyDescent="0.25">
      <c r="A11" s="218" t="s">
        <v>0</v>
      </c>
      <c r="B11" s="251">
        <v>2442</v>
      </c>
      <c r="C11" s="186">
        <v>2524</v>
      </c>
      <c r="D11" s="55">
        <v>11550</v>
      </c>
      <c r="E11" s="53">
        <v>2507</v>
      </c>
      <c r="F11" s="53">
        <v>2972</v>
      </c>
      <c r="G11" s="53">
        <v>3184</v>
      </c>
      <c r="H11" s="186">
        <v>2887</v>
      </c>
      <c r="I11" s="55">
        <v>9519</v>
      </c>
      <c r="J11" s="53">
        <v>2500</v>
      </c>
      <c r="K11" s="53">
        <v>2398</v>
      </c>
      <c r="L11" s="53">
        <v>2395</v>
      </c>
      <c r="M11" s="186">
        <v>2226</v>
      </c>
      <c r="N11" s="54">
        <v>9519</v>
      </c>
      <c r="O11" s="53">
        <v>2500</v>
      </c>
      <c r="P11" s="53">
        <v>2398</v>
      </c>
      <c r="Q11" s="53">
        <v>2395</v>
      </c>
      <c r="R11" s="53">
        <v>2226</v>
      </c>
      <c r="S11" s="55">
        <v>7884</v>
      </c>
      <c r="T11" s="53">
        <v>1985</v>
      </c>
      <c r="U11" s="53">
        <v>1909</v>
      </c>
      <c r="V11" s="53">
        <v>1902</v>
      </c>
      <c r="W11" s="53">
        <v>2088</v>
      </c>
      <c r="X11" s="55">
        <v>8738</v>
      </c>
      <c r="Y11" s="55">
        <v>8816</v>
      </c>
      <c r="Z11" s="55">
        <v>8326</v>
      </c>
      <c r="AA11" s="61">
        <v>7535</v>
      </c>
    </row>
    <row r="12" spans="1:27" ht="24.75" x14ac:dyDescent="0.25">
      <c r="A12" s="221" t="s">
        <v>161</v>
      </c>
      <c r="B12" s="253">
        <v>2221</v>
      </c>
      <c r="C12" s="210">
        <v>2296</v>
      </c>
      <c r="D12" s="64">
        <v>10489</v>
      </c>
      <c r="E12" s="62">
        <v>2317</v>
      </c>
      <c r="F12" s="62">
        <v>2713</v>
      </c>
      <c r="G12" s="62">
        <v>2852</v>
      </c>
      <c r="H12" s="210">
        <v>2607</v>
      </c>
      <c r="I12" s="64">
        <v>8331</v>
      </c>
      <c r="J12" s="62">
        <v>2238</v>
      </c>
      <c r="K12" s="62">
        <v>2147</v>
      </c>
      <c r="L12" s="62">
        <v>2072</v>
      </c>
      <c r="M12" s="210">
        <v>1874</v>
      </c>
      <c r="N12" s="63">
        <v>8111</v>
      </c>
      <c r="O12" s="62">
        <v>2179</v>
      </c>
      <c r="P12" s="62">
        <v>2091</v>
      </c>
      <c r="Q12" s="62">
        <v>2016</v>
      </c>
      <c r="R12" s="62">
        <v>1825</v>
      </c>
      <c r="S12" s="64">
        <v>6433.8</v>
      </c>
      <c r="T12" s="62">
        <f>512+644+489</f>
        <v>1645</v>
      </c>
      <c r="U12" s="62">
        <v>1588</v>
      </c>
      <c r="V12" s="62">
        <v>1517</v>
      </c>
      <c r="W12" s="62">
        <v>1684</v>
      </c>
      <c r="X12" s="64">
        <v>6896</v>
      </c>
      <c r="Y12" s="65"/>
      <c r="Z12" s="65"/>
      <c r="AA12" s="66"/>
    </row>
    <row r="13" spans="1:27" ht="23.25" x14ac:dyDescent="0.25">
      <c r="A13" s="221" t="s">
        <v>12</v>
      </c>
      <c r="B13" s="253">
        <v>212</v>
      </c>
      <c r="C13" s="210">
        <v>218</v>
      </c>
      <c r="D13" s="64">
        <v>1020</v>
      </c>
      <c r="E13" s="62">
        <v>181</v>
      </c>
      <c r="F13" s="62">
        <v>246</v>
      </c>
      <c r="G13" s="62">
        <v>322</v>
      </c>
      <c r="H13" s="210">
        <v>271</v>
      </c>
      <c r="I13" s="64">
        <v>1158</v>
      </c>
      <c r="J13" s="62">
        <v>253</v>
      </c>
      <c r="K13" s="62">
        <v>244</v>
      </c>
      <c r="L13" s="62">
        <v>315</v>
      </c>
      <c r="M13" s="210">
        <v>346</v>
      </c>
      <c r="N13" s="63">
        <v>1378</v>
      </c>
      <c r="O13" s="62">
        <v>312</v>
      </c>
      <c r="P13" s="62">
        <v>300</v>
      </c>
      <c r="Q13" s="62">
        <v>371</v>
      </c>
      <c r="R13" s="62">
        <v>395</v>
      </c>
      <c r="S13" s="64">
        <v>1425.1000000000001</v>
      </c>
      <c r="T13" s="62">
        <v>334</v>
      </c>
      <c r="U13" s="62">
        <v>315</v>
      </c>
      <c r="V13" s="62">
        <v>379</v>
      </c>
      <c r="W13" s="62">
        <v>397</v>
      </c>
      <c r="X13" s="64">
        <v>1816</v>
      </c>
      <c r="Y13" s="65"/>
      <c r="Z13" s="65"/>
      <c r="AA13" s="66"/>
    </row>
    <row r="14" spans="1:27" ht="23.25" x14ac:dyDescent="0.25">
      <c r="A14" s="222" t="s">
        <v>160</v>
      </c>
      <c r="B14" s="254">
        <v>9</v>
      </c>
      <c r="C14" s="211">
        <v>10</v>
      </c>
      <c r="D14" s="240">
        <v>41</v>
      </c>
      <c r="E14" s="241">
        <v>9</v>
      </c>
      <c r="F14" s="241">
        <v>13</v>
      </c>
      <c r="G14" s="241">
        <v>10</v>
      </c>
      <c r="H14" s="211">
        <v>9</v>
      </c>
      <c r="I14" s="240">
        <v>30</v>
      </c>
      <c r="J14" s="241">
        <v>9</v>
      </c>
      <c r="K14" s="241">
        <v>7</v>
      </c>
      <c r="L14" s="241">
        <v>8</v>
      </c>
      <c r="M14" s="242">
        <v>6</v>
      </c>
      <c r="N14" s="68">
        <v>30</v>
      </c>
      <c r="O14" s="67">
        <v>9</v>
      </c>
      <c r="P14" s="67">
        <v>7</v>
      </c>
      <c r="Q14" s="67">
        <v>8</v>
      </c>
      <c r="R14" s="67">
        <v>6</v>
      </c>
      <c r="S14" s="69">
        <v>25</v>
      </c>
      <c r="T14" s="67">
        <v>6</v>
      </c>
      <c r="U14" s="67">
        <v>6</v>
      </c>
      <c r="V14" s="67">
        <v>6</v>
      </c>
      <c r="W14" s="67">
        <v>7</v>
      </c>
      <c r="X14" s="69">
        <v>26</v>
      </c>
      <c r="Y14" s="70"/>
      <c r="Z14" s="70"/>
      <c r="AA14" s="71"/>
    </row>
    <row r="15" spans="1:27" ht="23.25" x14ac:dyDescent="0.25">
      <c r="A15" s="223" t="s">
        <v>1</v>
      </c>
      <c r="B15" s="251">
        <v>417</v>
      </c>
      <c r="C15" s="172">
        <v>367</v>
      </c>
      <c r="D15" s="55">
        <v>2110</v>
      </c>
      <c r="E15" s="53">
        <v>291</v>
      </c>
      <c r="F15" s="53">
        <v>495</v>
      </c>
      <c r="G15" s="53">
        <v>705</v>
      </c>
      <c r="H15" s="172">
        <v>619</v>
      </c>
      <c r="I15" s="55">
        <v>1727</v>
      </c>
      <c r="J15" s="53">
        <v>417</v>
      </c>
      <c r="K15" s="53">
        <v>474</v>
      </c>
      <c r="L15" s="53">
        <v>478</v>
      </c>
      <c r="M15" s="186">
        <v>358</v>
      </c>
      <c r="N15" s="74">
        <v>1727</v>
      </c>
      <c r="O15" s="72">
        <v>417</v>
      </c>
      <c r="P15" s="72">
        <v>474</v>
      </c>
      <c r="Q15" s="72">
        <v>478</v>
      </c>
      <c r="R15" s="72">
        <v>358</v>
      </c>
      <c r="S15" s="75">
        <v>1182</v>
      </c>
      <c r="T15" s="72">
        <v>289</v>
      </c>
      <c r="U15" s="72">
        <v>307</v>
      </c>
      <c r="V15" s="72">
        <v>286</v>
      </c>
      <c r="W15" s="72">
        <v>300</v>
      </c>
      <c r="X15" s="75">
        <v>1457</v>
      </c>
      <c r="Y15" s="75">
        <v>1474</v>
      </c>
      <c r="Z15" s="75">
        <v>1391</v>
      </c>
      <c r="AA15" s="76">
        <v>1189</v>
      </c>
    </row>
    <row r="16" spans="1:27" ht="24.75" x14ac:dyDescent="0.25">
      <c r="A16" s="221" t="s">
        <v>161</v>
      </c>
      <c r="B16" s="253">
        <v>368</v>
      </c>
      <c r="C16" s="210">
        <v>347</v>
      </c>
      <c r="D16" s="64">
        <v>1900</v>
      </c>
      <c r="E16" s="62">
        <v>286</v>
      </c>
      <c r="F16" s="62">
        <v>458</v>
      </c>
      <c r="G16" s="62">
        <v>600</v>
      </c>
      <c r="H16" s="210">
        <v>556</v>
      </c>
      <c r="I16" s="64">
        <v>1512</v>
      </c>
      <c r="J16" s="62">
        <v>360</v>
      </c>
      <c r="K16" s="62">
        <v>423</v>
      </c>
      <c r="L16" s="62">
        <v>423</v>
      </c>
      <c r="M16" s="210">
        <f>86+142+78</f>
        <v>306</v>
      </c>
      <c r="N16" s="63">
        <v>1503</v>
      </c>
      <c r="O16" s="62">
        <v>359</v>
      </c>
      <c r="P16" s="62">
        <v>421</v>
      </c>
      <c r="Q16" s="62">
        <v>417</v>
      </c>
      <c r="R16" s="62">
        <v>306</v>
      </c>
      <c r="S16" s="64">
        <v>1018</v>
      </c>
      <c r="T16" s="62">
        <f>69+123+69</f>
        <v>261</v>
      </c>
      <c r="U16" s="62">
        <v>268</v>
      </c>
      <c r="V16" s="62">
        <v>233</v>
      </c>
      <c r="W16" s="62">
        <v>256</v>
      </c>
      <c r="X16" s="64">
        <v>1158</v>
      </c>
      <c r="Y16" s="65"/>
      <c r="Z16" s="65"/>
      <c r="AA16" s="66"/>
    </row>
    <row r="17" spans="1:27" ht="23.25" x14ac:dyDescent="0.25">
      <c r="A17" s="221" t="s">
        <v>12</v>
      </c>
      <c r="B17" s="253">
        <v>69</v>
      </c>
      <c r="C17" s="210">
        <v>49</v>
      </c>
      <c r="D17" s="64">
        <v>306</v>
      </c>
      <c r="E17" s="62">
        <v>24</v>
      </c>
      <c r="F17" s="62">
        <v>59</v>
      </c>
      <c r="G17" s="62">
        <v>129</v>
      </c>
      <c r="H17" s="210">
        <v>94</v>
      </c>
      <c r="I17" s="64">
        <v>307</v>
      </c>
      <c r="J17" s="62">
        <v>79</v>
      </c>
      <c r="K17" s="62">
        <v>72</v>
      </c>
      <c r="L17" s="62">
        <v>81</v>
      </c>
      <c r="M17" s="210">
        <v>75</v>
      </c>
      <c r="N17" s="63">
        <v>316</v>
      </c>
      <c r="O17" s="62">
        <v>80</v>
      </c>
      <c r="P17" s="62">
        <v>74</v>
      </c>
      <c r="Q17" s="62">
        <v>87</v>
      </c>
      <c r="R17" s="62">
        <v>75</v>
      </c>
      <c r="S17" s="64">
        <v>231</v>
      </c>
      <c r="T17" s="62">
        <v>42</v>
      </c>
      <c r="U17" s="62">
        <v>55</v>
      </c>
      <c r="V17" s="62">
        <v>66</v>
      </c>
      <c r="W17" s="62">
        <v>68</v>
      </c>
      <c r="X17" s="64">
        <v>381</v>
      </c>
      <c r="Y17" s="65"/>
      <c r="Z17" s="65"/>
      <c r="AA17" s="66"/>
    </row>
    <row r="18" spans="1:27" ht="23.25" x14ac:dyDescent="0.25">
      <c r="A18" s="221" t="s">
        <v>13</v>
      </c>
      <c r="B18" s="253">
        <v>-20</v>
      </c>
      <c r="C18" s="210">
        <v>-29</v>
      </c>
      <c r="D18" s="64">
        <v>-96</v>
      </c>
      <c r="E18" s="62">
        <v>-19</v>
      </c>
      <c r="F18" s="62">
        <v>-22</v>
      </c>
      <c r="G18" s="62">
        <v>-24</v>
      </c>
      <c r="H18" s="210">
        <v>-31</v>
      </c>
      <c r="I18" s="64">
        <v>-92</v>
      </c>
      <c r="J18" s="62">
        <v>-22</v>
      </c>
      <c r="K18" s="62">
        <v>-21</v>
      </c>
      <c r="L18" s="62">
        <v>-26</v>
      </c>
      <c r="M18" s="210">
        <v>-23</v>
      </c>
      <c r="N18" s="63">
        <v>-92</v>
      </c>
      <c r="O18" s="62">
        <v>-22</v>
      </c>
      <c r="P18" s="62">
        <v>-21</v>
      </c>
      <c r="Q18" s="62">
        <v>-26</v>
      </c>
      <c r="R18" s="62">
        <v>-23</v>
      </c>
      <c r="S18" s="64">
        <v>-67</v>
      </c>
      <c r="T18" s="62">
        <v>-14</v>
      </c>
      <c r="U18" s="62">
        <v>-16</v>
      </c>
      <c r="V18" s="62">
        <v>-13</v>
      </c>
      <c r="W18" s="62">
        <v>-24</v>
      </c>
      <c r="X18" s="64">
        <v>-82</v>
      </c>
      <c r="Y18" s="65"/>
      <c r="Z18" s="65"/>
      <c r="AA18" s="66"/>
    </row>
    <row r="19" spans="1:27" s="9" customFormat="1" ht="23.25" x14ac:dyDescent="0.25">
      <c r="A19" s="223" t="s">
        <v>14</v>
      </c>
      <c r="B19" s="255">
        <v>0.17100000000000001</v>
      </c>
      <c r="C19" s="212">
        <v>0.14499999999999999</v>
      </c>
      <c r="D19" s="79">
        <v>0.183</v>
      </c>
      <c r="E19" s="77">
        <v>0.11600000000000001</v>
      </c>
      <c r="F19" s="77">
        <v>0.16700000000000001</v>
      </c>
      <c r="G19" s="77">
        <v>0.221</v>
      </c>
      <c r="H19" s="212">
        <v>0.21440942154485626</v>
      </c>
      <c r="I19" s="79">
        <v>0.18099999999999999</v>
      </c>
      <c r="J19" s="77">
        <v>0.16700000000000001</v>
      </c>
      <c r="K19" s="77">
        <v>0.19800000000000001</v>
      </c>
      <c r="L19" s="77">
        <v>0.2</v>
      </c>
      <c r="M19" s="212">
        <v>0.161</v>
      </c>
      <c r="N19" s="78">
        <v>0.18099999999999999</v>
      </c>
      <c r="O19" s="77">
        <v>0.16700000000000001</v>
      </c>
      <c r="P19" s="77">
        <v>0.19800000000000001</v>
      </c>
      <c r="Q19" s="77">
        <v>0.19958246346555322</v>
      </c>
      <c r="R19" s="77">
        <v>0.161</v>
      </c>
      <c r="S19" s="79">
        <v>0.14992389649923896</v>
      </c>
      <c r="T19" s="77">
        <v>0.14599999999999999</v>
      </c>
      <c r="U19" s="77">
        <v>0.161</v>
      </c>
      <c r="V19" s="77">
        <v>0.15036803364879076</v>
      </c>
      <c r="W19" s="77">
        <v>0.14399999999999999</v>
      </c>
      <c r="X19" s="79">
        <v>0.16700000000000001</v>
      </c>
      <c r="Y19" s="79">
        <v>0.16700000000000001</v>
      </c>
      <c r="Z19" s="79">
        <v>0.16700000000000001</v>
      </c>
      <c r="AA19" s="80">
        <v>0.15779694757796947</v>
      </c>
    </row>
    <row r="20" spans="1:27" ht="23.25" x14ac:dyDescent="0.25">
      <c r="A20" s="221" t="s">
        <v>15</v>
      </c>
      <c r="B20" s="252">
        <v>0.16600000000000001</v>
      </c>
      <c r="C20" s="209">
        <v>0.151</v>
      </c>
      <c r="D20" s="59">
        <v>0.18099999999999999</v>
      </c>
      <c r="E20" s="57">
        <v>0.123</v>
      </c>
      <c r="F20" s="57">
        <v>0.16900000000000001</v>
      </c>
      <c r="G20" s="57">
        <v>0.21</v>
      </c>
      <c r="H20" s="209">
        <v>0.21327196010740315</v>
      </c>
      <c r="I20" s="59">
        <v>0.18099999999999999</v>
      </c>
      <c r="J20" s="57">
        <v>0.161</v>
      </c>
      <c r="K20" s="57">
        <v>0.19700000000000001</v>
      </c>
      <c r="L20" s="57">
        <v>0.20399999999999999</v>
      </c>
      <c r="M20" s="209">
        <v>0.16300000000000001</v>
      </c>
      <c r="N20" s="58">
        <v>0.185</v>
      </c>
      <c r="O20" s="57">
        <v>0.16500000000000001</v>
      </c>
      <c r="P20" s="57">
        <v>0.20133907221425154</v>
      </c>
      <c r="Q20" s="57">
        <v>0.20684523809523808</v>
      </c>
      <c r="R20" s="57">
        <v>0.16767123287671232</v>
      </c>
      <c r="S20" s="59">
        <v>0.15822194591234068</v>
      </c>
      <c r="T20" s="57">
        <v>0.15866261398176293</v>
      </c>
      <c r="U20" s="57">
        <v>0.16876574307304787</v>
      </c>
      <c r="V20" s="57">
        <v>0.15359261700725116</v>
      </c>
      <c r="W20" s="57">
        <v>0.15201900237529692</v>
      </c>
      <c r="X20" s="59">
        <v>0.16800000000000001</v>
      </c>
      <c r="Y20" s="59">
        <v>0.15015245145195741</v>
      </c>
      <c r="Z20" s="59">
        <v>0.15230927591502003</v>
      </c>
      <c r="AA20" s="60">
        <v>0.16116250783236888</v>
      </c>
    </row>
    <row r="21" spans="1:27" ht="23.25" x14ac:dyDescent="0.25">
      <c r="A21" s="224" t="s">
        <v>12</v>
      </c>
      <c r="B21" s="256">
        <v>0.32500000000000001</v>
      </c>
      <c r="C21" s="213">
        <v>0.22500000000000001</v>
      </c>
      <c r="D21" s="83">
        <v>0.3</v>
      </c>
      <c r="E21" s="81">
        <v>0.13300000000000001</v>
      </c>
      <c r="F21" s="81">
        <v>0.24</v>
      </c>
      <c r="G21" s="81">
        <v>0.40100000000000002</v>
      </c>
      <c r="H21" s="213">
        <v>0.34686346863468637</v>
      </c>
      <c r="I21" s="83">
        <v>0.26500000000000001</v>
      </c>
      <c r="J21" s="81">
        <v>0.312</v>
      </c>
      <c r="K21" s="81">
        <v>0.29499999999999998</v>
      </c>
      <c r="L21" s="81">
        <v>0.25700000000000001</v>
      </c>
      <c r="M21" s="213">
        <v>0.217</v>
      </c>
      <c r="N21" s="82">
        <v>0.22900000000000001</v>
      </c>
      <c r="O21" s="81">
        <v>0.25600000000000001</v>
      </c>
      <c r="P21" s="81">
        <v>0.24666666666666667</v>
      </c>
      <c r="Q21" s="81">
        <v>0.23450134770889489</v>
      </c>
      <c r="R21" s="81">
        <v>0.189873417721519</v>
      </c>
      <c r="S21" s="83">
        <v>0.16210526315789472</v>
      </c>
      <c r="T21" s="81">
        <v>0.12574850299401197</v>
      </c>
      <c r="U21" s="81">
        <v>0.17460317460317459</v>
      </c>
      <c r="V21" s="81">
        <v>0.17414248021108181</v>
      </c>
      <c r="W21" s="81">
        <v>0.1712846347607053</v>
      </c>
      <c r="X21" s="83">
        <v>0.21</v>
      </c>
      <c r="Y21" s="83">
        <v>0.24348546467841545</v>
      </c>
      <c r="Z21" s="83">
        <v>0.2373588403842912</v>
      </c>
      <c r="AA21" s="84">
        <v>0.17632919911546968</v>
      </c>
    </row>
    <row r="22" spans="1:27" ht="23.25" x14ac:dyDescent="0.25">
      <c r="A22" s="225" t="s">
        <v>16</v>
      </c>
      <c r="B22" s="257">
        <v>-132</v>
      </c>
      <c r="C22" s="214">
        <v>-133</v>
      </c>
      <c r="D22" s="87">
        <v>-550</v>
      </c>
      <c r="E22" s="85">
        <v>-145</v>
      </c>
      <c r="F22" s="85">
        <v>-139</v>
      </c>
      <c r="G22" s="85">
        <v>-135</v>
      </c>
      <c r="H22" s="214">
        <v>-131</v>
      </c>
      <c r="I22" s="87">
        <v>-543</v>
      </c>
      <c r="J22" s="85">
        <v>-144</v>
      </c>
      <c r="K22" s="85">
        <v>-131</v>
      </c>
      <c r="L22" s="85">
        <v>-133</v>
      </c>
      <c r="M22" s="214">
        <v>-135</v>
      </c>
      <c r="N22" s="86">
        <v>-543</v>
      </c>
      <c r="O22" s="85">
        <v>-144</v>
      </c>
      <c r="P22" s="85">
        <v>-131</v>
      </c>
      <c r="Q22" s="85">
        <v>-133</v>
      </c>
      <c r="R22" s="85">
        <v>-135</v>
      </c>
      <c r="S22" s="87">
        <v>-563</v>
      </c>
      <c r="T22" s="85">
        <v>-145</v>
      </c>
      <c r="U22" s="85">
        <v>-136</v>
      </c>
      <c r="V22" s="85">
        <v>-142</v>
      </c>
      <c r="W22" s="85">
        <v>-140</v>
      </c>
      <c r="X22" s="87">
        <v>-531</v>
      </c>
      <c r="Y22" s="87">
        <v>-448</v>
      </c>
      <c r="Z22" s="87">
        <v>-449</v>
      </c>
      <c r="AA22" s="88">
        <v>-455</v>
      </c>
    </row>
    <row r="23" spans="1:27" s="10" customFormat="1" ht="23.25" x14ac:dyDescent="0.25">
      <c r="A23" s="226" t="s">
        <v>17</v>
      </c>
      <c r="B23" s="258">
        <v>285</v>
      </c>
      <c r="C23" s="215">
        <v>234</v>
      </c>
      <c r="D23" s="91">
        <v>1560</v>
      </c>
      <c r="E23" s="89">
        <v>146</v>
      </c>
      <c r="F23" s="89">
        <v>356</v>
      </c>
      <c r="G23" s="89">
        <v>570</v>
      </c>
      <c r="H23" s="215">
        <v>488</v>
      </c>
      <c r="I23" s="91">
        <v>1184</v>
      </c>
      <c r="J23" s="89">
        <v>273</v>
      </c>
      <c r="K23" s="89">
        <v>343</v>
      </c>
      <c r="L23" s="89">
        <v>345</v>
      </c>
      <c r="M23" s="215">
        <v>223</v>
      </c>
      <c r="N23" s="90">
        <v>1184</v>
      </c>
      <c r="O23" s="89">
        <v>273</v>
      </c>
      <c r="P23" s="89">
        <v>343</v>
      </c>
      <c r="Q23" s="89">
        <v>345</v>
      </c>
      <c r="R23" s="89">
        <v>223</v>
      </c>
      <c r="S23" s="91">
        <v>619</v>
      </c>
      <c r="T23" s="89">
        <v>144</v>
      </c>
      <c r="U23" s="89">
        <v>171</v>
      </c>
      <c r="V23" s="89">
        <v>144</v>
      </c>
      <c r="W23" s="89">
        <v>160</v>
      </c>
      <c r="X23" s="91">
        <v>926</v>
      </c>
      <c r="Y23" s="91">
        <v>1026</v>
      </c>
      <c r="Z23" s="91">
        <v>942</v>
      </c>
      <c r="AA23" s="92">
        <v>734</v>
      </c>
    </row>
    <row r="24" spans="1:27" s="10" customFormat="1" ht="23.25" x14ac:dyDescent="0.25">
      <c r="A24" s="227" t="s">
        <v>18</v>
      </c>
      <c r="B24" s="94">
        <v>0.11700000000000001</v>
      </c>
      <c r="C24" s="185">
        <v>9.2999999999999999E-2</v>
      </c>
      <c r="D24" s="96">
        <v>0.13500000000000001</v>
      </c>
      <c r="E24" s="93">
        <v>5.8000000000000003E-2</v>
      </c>
      <c r="F24" s="93">
        <v>0.12</v>
      </c>
      <c r="G24" s="93">
        <v>0.17899999999999999</v>
      </c>
      <c r="H24" s="185">
        <v>0.16903359889158295</v>
      </c>
      <c r="I24" s="96">
        <v>0.12438281332072697</v>
      </c>
      <c r="J24" s="93">
        <v>0.10920000000000001</v>
      </c>
      <c r="K24" s="93">
        <v>0.14299999999999999</v>
      </c>
      <c r="L24" s="93">
        <v>0.14399999999999999</v>
      </c>
      <c r="M24" s="185">
        <v>0.1</v>
      </c>
      <c r="N24" s="95">
        <v>0.12438281332072697</v>
      </c>
      <c r="O24" s="93">
        <v>0.10920000000000001</v>
      </c>
      <c r="P24" s="93">
        <v>0.14299999999999999</v>
      </c>
      <c r="Q24" s="93">
        <v>0.14399999999999999</v>
      </c>
      <c r="R24" s="93">
        <v>0.1</v>
      </c>
      <c r="S24" s="96">
        <v>7.9000000000000001E-2</v>
      </c>
      <c r="T24" s="93">
        <v>7.2999999999999995E-2</v>
      </c>
      <c r="U24" s="93">
        <v>0.09</v>
      </c>
      <c r="V24" s="93">
        <v>7.5999999999999998E-2</v>
      </c>
      <c r="W24" s="93">
        <v>7.6999999999999999E-2</v>
      </c>
      <c r="X24" s="96">
        <v>0.106</v>
      </c>
      <c r="Y24" s="96">
        <v>0.11600000000000001</v>
      </c>
      <c r="Z24" s="96">
        <v>0.113</v>
      </c>
      <c r="AA24" s="97">
        <v>9.741207697412077E-2</v>
      </c>
    </row>
    <row r="25" spans="1:27" s="10" customFormat="1" ht="23.25" x14ac:dyDescent="0.25">
      <c r="A25" s="228" t="s">
        <v>2</v>
      </c>
      <c r="B25" s="99">
        <v>207</v>
      </c>
      <c r="C25" s="184">
        <v>162</v>
      </c>
      <c r="D25" s="101">
        <v>1167</v>
      </c>
      <c r="E25" s="98">
        <v>88</v>
      </c>
      <c r="F25" s="98">
        <v>260</v>
      </c>
      <c r="G25" s="98">
        <v>443</v>
      </c>
      <c r="H25" s="184">
        <v>376</v>
      </c>
      <c r="I25" s="101">
        <v>896</v>
      </c>
      <c r="J25" s="98">
        <v>212</v>
      </c>
      <c r="K25" s="98">
        <v>258</v>
      </c>
      <c r="L25" s="98">
        <v>267</v>
      </c>
      <c r="M25" s="184">
        <v>159</v>
      </c>
      <c r="N25" s="100">
        <v>896</v>
      </c>
      <c r="O25" s="98">
        <v>212</v>
      </c>
      <c r="P25" s="98">
        <v>258</v>
      </c>
      <c r="Q25" s="98">
        <v>267</v>
      </c>
      <c r="R25" s="98">
        <v>159</v>
      </c>
      <c r="S25" s="101">
        <v>391</v>
      </c>
      <c r="T25" s="98">
        <v>92</v>
      </c>
      <c r="U25" s="98">
        <v>109</v>
      </c>
      <c r="V25" s="98">
        <v>90</v>
      </c>
      <c r="W25" s="98">
        <v>100</v>
      </c>
      <c r="X25" s="101">
        <v>625</v>
      </c>
      <c r="Y25" s="101">
        <v>725</v>
      </c>
      <c r="Z25" s="101">
        <v>592</v>
      </c>
      <c r="AA25" s="102">
        <v>418</v>
      </c>
    </row>
    <row r="26" spans="1:27" s="10" customFormat="1" ht="23.25" x14ac:dyDescent="0.25">
      <c r="A26" s="224" t="s">
        <v>177</v>
      </c>
      <c r="B26" s="259">
        <v>2.77</v>
      </c>
      <c r="C26" s="216">
        <v>2.17</v>
      </c>
      <c r="D26" s="105">
        <v>15.75</v>
      </c>
      <c r="E26" s="103">
        <v>1.1599999999999999</v>
      </c>
      <c r="F26" s="103">
        <v>3.52</v>
      </c>
      <c r="G26" s="103">
        <v>5.99</v>
      </c>
      <c r="H26" s="216">
        <v>5.08</v>
      </c>
      <c r="I26" s="105">
        <v>11.88</v>
      </c>
      <c r="J26" s="103">
        <v>2.86</v>
      </c>
      <c r="K26" s="103">
        <v>3.44</v>
      </c>
      <c r="L26" s="103">
        <v>3.5</v>
      </c>
      <c r="M26" s="216">
        <v>2.08</v>
      </c>
      <c r="N26" s="104">
        <v>11.88</v>
      </c>
      <c r="O26" s="103">
        <v>2.86</v>
      </c>
      <c r="P26" s="103">
        <v>3.44</v>
      </c>
      <c r="Q26" s="103">
        <v>3.5</v>
      </c>
      <c r="R26" s="103">
        <v>2.08</v>
      </c>
      <c r="S26" s="105">
        <v>5.1100000000000003</v>
      </c>
      <c r="T26" s="103">
        <v>1.2</v>
      </c>
      <c r="U26" s="103">
        <v>1.42</v>
      </c>
      <c r="V26" s="103">
        <v>1.18</v>
      </c>
      <c r="W26" s="103">
        <v>1.31</v>
      </c>
      <c r="X26" s="105">
        <v>8.1999999999999993</v>
      </c>
      <c r="Y26" s="105">
        <v>9.51</v>
      </c>
      <c r="Z26" s="105">
        <v>7.82</v>
      </c>
      <c r="AA26" s="106">
        <v>5.56</v>
      </c>
    </row>
    <row r="27" spans="1:27" s="10" customFormat="1" ht="23.25" x14ac:dyDescent="0.25">
      <c r="A27" s="229" t="s">
        <v>3</v>
      </c>
      <c r="B27" s="260">
        <v>152</v>
      </c>
      <c r="C27" s="217">
        <v>132</v>
      </c>
      <c r="D27" s="109">
        <v>965</v>
      </c>
      <c r="E27" s="107">
        <v>11</v>
      </c>
      <c r="F27" s="107">
        <v>224</v>
      </c>
      <c r="G27" s="107">
        <v>401</v>
      </c>
      <c r="H27" s="217">
        <v>329</v>
      </c>
      <c r="I27" s="109">
        <v>1309</v>
      </c>
      <c r="J27" s="107">
        <v>112</v>
      </c>
      <c r="K27" s="107">
        <v>247</v>
      </c>
      <c r="L27" s="107">
        <v>826</v>
      </c>
      <c r="M27" s="217">
        <v>124</v>
      </c>
      <c r="N27" s="108">
        <v>1309</v>
      </c>
      <c r="O27" s="107">
        <v>112</v>
      </c>
      <c r="P27" s="107">
        <v>247</v>
      </c>
      <c r="Q27" s="107">
        <v>826</v>
      </c>
      <c r="R27" s="107">
        <v>124</v>
      </c>
      <c r="S27" s="109">
        <v>332</v>
      </c>
      <c r="T27" s="107">
        <v>43</v>
      </c>
      <c r="U27" s="107">
        <v>92</v>
      </c>
      <c r="V27" s="107">
        <v>119</v>
      </c>
      <c r="W27" s="107">
        <v>78</v>
      </c>
      <c r="X27" s="109">
        <v>543</v>
      </c>
      <c r="Y27" s="109">
        <v>707</v>
      </c>
      <c r="Z27" s="109">
        <v>576</v>
      </c>
      <c r="AA27" s="110">
        <v>427</v>
      </c>
    </row>
    <row r="29" spans="1:27" ht="23.25" x14ac:dyDescent="0.5">
      <c r="A29" s="203" t="s">
        <v>22</v>
      </c>
    </row>
    <row r="30" spans="1:27" ht="23.25" x14ac:dyDescent="0.5">
      <c r="A30" s="203" t="s">
        <v>174</v>
      </c>
    </row>
    <row r="31" spans="1:27" ht="23.25" x14ac:dyDescent="0.5">
      <c r="A31" s="247" t="s">
        <v>178</v>
      </c>
    </row>
    <row r="32" spans="1:27" x14ac:dyDescent="0.25">
      <c r="A32" s="32"/>
    </row>
  </sheetData>
  <mergeCells count="5">
    <mergeCell ref="D4:H4"/>
    <mergeCell ref="I4:M4"/>
    <mergeCell ref="N4:R4"/>
    <mergeCell ref="S4:W4"/>
    <mergeCell ref="B4:C4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"/>
  <sheetViews>
    <sheetView view="pageBreakPreview" zoomScale="85" zoomScaleNormal="80" zoomScaleSheetLayoutView="85" workbookViewId="0">
      <selection activeCell="B16" sqref="B16"/>
    </sheetView>
  </sheetViews>
  <sheetFormatPr baseColWidth="10" defaultColWidth="11.42578125" defaultRowHeight="15" x14ac:dyDescent="0.25"/>
  <cols>
    <col min="1" max="1" width="58" style="1" customWidth="1"/>
    <col min="2" max="22" width="13.5703125" style="1" customWidth="1"/>
    <col min="23" max="16384" width="11.42578125" style="1"/>
  </cols>
  <sheetData>
    <row r="1" spans="1:22" s="46" customFormat="1" ht="30" thickBot="1" x14ac:dyDescent="0.4">
      <c r="A1" s="48" t="s">
        <v>121</v>
      </c>
      <c r="B1" s="48"/>
      <c r="C1" s="48"/>
      <c r="D1" s="144"/>
      <c r="E1" s="144"/>
      <c r="F1" s="48"/>
      <c r="G1" s="48"/>
      <c r="H1" s="48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2" ht="17.25" customHeight="1" thickTop="1" x14ac:dyDescent="0.25">
      <c r="A2" s="140"/>
      <c r="B2" s="140"/>
      <c r="C2" s="140"/>
      <c r="D2" s="141"/>
      <c r="E2" s="141"/>
      <c r="F2" s="140"/>
      <c r="G2" s="140"/>
      <c r="H2" s="140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2" ht="29.25" x14ac:dyDescent="0.25">
      <c r="A3" s="7"/>
      <c r="B3" s="299" t="s">
        <v>191</v>
      </c>
      <c r="C3" s="300"/>
      <c r="D3" s="298" t="s">
        <v>170</v>
      </c>
      <c r="E3" s="296"/>
      <c r="F3" s="296"/>
      <c r="G3" s="296"/>
      <c r="H3" s="297"/>
      <c r="I3" s="296" t="s">
        <v>164</v>
      </c>
      <c r="J3" s="296"/>
      <c r="K3" s="296"/>
      <c r="L3" s="296"/>
      <c r="M3" s="297"/>
      <c r="N3" s="293" t="s">
        <v>165</v>
      </c>
      <c r="O3" s="294"/>
      <c r="P3" s="294"/>
      <c r="Q3" s="294"/>
      <c r="R3" s="295"/>
      <c r="S3" s="167" t="s">
        <v>166</v>
      </c>
      <c r="T3" s="167" t="s">
        <v>167</v>
      </c>
      <c r="U3" s="167" t="s">
        <v>168</v>
      </c>
      <c r="V3" s="167" t="s">
        <v>169</v>
      </c>
    </row>
    <row r="4" spans="1:22" s="46" customFormat="1" ht="29.25" x14ac:dyDescent="0.35">
      <c r="A4" s="136" t="s">
        <v>8</v>
      </c>
      <c r="B4" s="52" t="s">
        <v>192</v>
      </c>
      <c r="C4" s="162" t="s">
        <v>190</v>
      </c>
      <c r="D4" s="43" t="s">
        <v>188</v>
      </c>
      <c r="E4" s="43" t="s">
        <v>189</v>
      </c>
      <c r="F4" s="43" t="s">
        <v>186</v>
      </c>
      <c r="G4" s="43" t="s">
        <v>175</v>
      </c>
      <c r="H4" s="162" t="s">
        <v>150</v>
      </c>
      <c r="I4" s="43" t="s">
        <v>149</v>
      </c>
      <c r="J4" s="43" t="s">
        <v>148</v>
      </c>
      <c r="K4" s="43" t="s">
        <v>147</v>
      </c>
      <c r="L4" s="43" t="s">
        <v>146</v>
      </c>
      <c r="M4" s="43" t="s">
        <v>145</v>
      </c>
      <c r="N4" s="43" t="s">
        <v>144</v>
      </c>
      <c r="O4" s="43" t="s">
        <v>143</v>
      </c>
      <c r="P4" s="43" t="s">
        <v>142</v>
      </c>
      <c r="Q4" s="43" t="s">
        <v>141</v>
      </c>
      <c r="R4" s="43" t="s">
        <v>140</v>
      </c>
      <c r="S4" s="137" t="s">
        <v>132</v>
      </c>
      <c r="T4" s="137" t="s">
        <v>137</v>
      </c>
      <c r="U4" s="137" t="s">
        <v>138</v>
      </c>
      <c r="V4" s="137" t="s">
        <v>139</v>
      </c>
    </row>
    <row r="5" spans="1:22" ht="23.25" x14ac:dyDescent="0.25">
      <c r="A5" s="111" t="s">
        <v>1</v>
      </c>
      <c r="B5" s="117">
        <v>417</v>
      </c>
      <c r="C5" s="117">
        <v>367</v>
      </c>
      <c r="D5" s="142">
        <v>2110</v>
      </c>
      <c r="E5" s="117">
        <v>291</v>
      </c>
      <c r="F5" s="117">
        <v>495</v>
      </c>
      <c r="G5" s="117">
        <v>705</v>
      </c>
      <c r="H5" s="117">
        <v>619</v>
      </c>
      <c r="I5" s="142">
        <v>1727</v>
      </c>
      <c r="J5" s="117">
        <v>417</v>
      </c>
      <c r="K5" s="117">
        <v>474</v>
      </c>
      <c r="L5" s="117">
        <v>478</v>
      </c>
      <c r="M5" s="117">
        <v>358</v>
      </c>
      <c r="N5" s="142">
        <v>1182</v>
      </c>
      <c r="O5" s="117">
        <v>289</v>
      </c>
      <c r="P5" s="117">
        <v>307</v>
      </c>
      <c r="Q5" s="117">
        <v>286</v>
      </c>
      <c r="R5" s="117">
        <v>300</v>
      </c>
      <c r="S5" s="118">
        <v>1457</v>
      </c>
      <c r="T5" s="118">
        <v>1474</v>
      </c>
      <c r="U5" s="119">
        <v>1391</v>
      </c>
      <c r="V5" s="120">
        <v>1189</v>
      </c>
    </row>
    <row r="6" spans="1:22" ht="23.25" x14ac:dyDescent="0.25">
      <c r="A6" s="112" t="s">
        <v>122</v>
      </c>
      <c r="B6" s="121">
        <v>-57</v>
      </c>
      <c r="C6" s="121">
        <v>-55</v>
      </c>
      <c r="D6" s="123">
        <v>-326</v>
      </c>
      <c r="E6" s="121">
        <v>-32</v>
      </c>
      <c r="F6" s="121">
        <v>-76</v>
      </c>
      <c r="G6" s="121">
        <v>-117</v>
      </c>
      <c r="H6" s="121">
        <v>-101</v>
      </c>
      <c r="I6" s="123">
        <v>-233</v>
      </c>
      <c r="J6" s="121">
        <v>-56</v>
      </c>
      <c r="K6" s="121">
        <v>-60</v>
      </c>
      <c r="L6" s="121">
        <v>-68</v>
      </c>
      <c r="M6" s="121">
        <v>-49</v>
      </c>
      <c r="N6" s="123">
        <v>-121</v>
      </c>
      <c r="O6" s="121">
        <f t="shared" ref="O6:O9" si="0">N6-SUM(P6:R6)</f>
        <v>-35</v>
      </c>
      <c r="P6" s="121">
        <v>-31</v>
      </c>
      <c r="Q6" s="121">
        <v>-29</v>
      </c>
      <c r="R6" s="121">
        <v>-26</v>
      </c>
      <c r="S6" s="122">
        <v>-142</v>
      </c>
      <c r="T6" s="122">
        <v>-180</v>
      </c>
      <c r="U6" s="123">
        <v>-208</v>
      </c>
      <c r="V6" s="124">
        <v>-206</v>
      </c>
    </row>
    <row r="7" spans="1:22" ht="23.25" x14ac:dyDescent="0.25">
      <c r="A7" s="112" t="s">
        <v>123</v>
      </c>
      <c r="B7" s="121">
        <v>-12</v>
      </c>
      <c r="C7" s="121">
        <v>-16</v>
      </c>
      <c r="D7" s="123">
        <v>-71</v>
      </c>
      <c r="E7" s="121">
        <v>-24</v>
      </c>
      <c r="F7" s="121">
        <v>-21</v>
      </c>
      <c r="G7" s="121">
        <v>-13</v>
      </c>
      <c r="H7" s="121">
        <v>-13</v>
      </c>
      <c r="I7" s="123">
        <v>-52</v>
      </c>
      <c r="J7" s="121">
        <v>-12</v>
      </c>
      <c r="K7" s="121">
        <v>-13</v>
      </c>
      <c r="L7" s="121">
        <v>-14</v>
      </c>
      <c r="M7" s="121">
        <v>-13</v>
      </c>
      <c r="N7" s="123">
        <v>-75</v>
      </c>
      <c r="O7" s="121">
        <f t="shared" si="0"/>
        <v>-14</v>
      </c>
      <c r="P7" s="121">
        <v>-19</v>
      </c>
      <c r="Q7" s="121">
        <v>-17</v>
      </c>
      <c r="R7" s="121">
        <v>-25</v>
      </c>
      <c r="S7" s="122">
        <v>-98</v>
      </c>
      <c r="T7" s="122">
        <v>-90</v>
      </c>
      <c r="U7" s="123">
        <v>-92</v>
      </c>
      <c r="V7" s="124">
        <v>-89</v>
      </c>
    </row>
    <row r="8" spans="1:22" ht="21.75" customHeight="1" x14ac:dyDescent="0.25">
      <c r="A8" s="125" t="s">
        <v>162</v>
      </c>
      <c r="B8" s="121">
        <v>-42</v>
      </c>
      <c r="C8" s="121">
        <v>-243</v>
      </c>
      <c r="D8" s="123">
        <v>-176</v>
      </c>
      <c r="E8" s="121">
        <v>314</v>
      </c>
      <c r="F8" s="121">
        <v>138</v>
      </c>
      <c r="G8" s="121">
        <v>-217</v>
      </c>
      <c r="H8" s="121">
        <v>-411</v>
      </c>
      <c r="I8" s="123">
        <v>-238</v>
      </c>
      <c r="J8" s="121">
        <v>82</v>
      </c>
      <c r="K8" s="121">
        <v>-80</v>
      </c>
      <c r="L8" s="121">
        <v>-53</v>
      </c>
      <c r="M8" s="121">
        <v>-187</v>
      </c>
      <c r="N8" s="123">
        <v>212</v>
      </c>
      <c r="O8" s="121">
        <f t="shared" si="0"/>
        <v>130</v>
      </c>
      <c r="P8" s="121">
        <v>160</v>
      </c>
      <c r="Q8" s="121">
        <v>103</v>
      </c>
      <c r="R8" s="121">
        <v>-181</v>
      </c>
      <c r="S8" s="122">
        <v>90</v>
      </c>
      <c r="T8" s="122">
        <v>-75</v>
      </c>
      <c r="U8" s="123">
        <v>-46</v>
      </c>
      <c r="V8" s="124">
        <v>16</v>
      </c>
    </row>
    <row r="9" spans="1:22" ht="18.75" customHeight="1" x14ac:dyDescent="0.25">
      <c r="A9" s="112" t="s">
        <v>9</v>
      </c>
      <c r="B9" s="121">
        <v>-130</v>
      </c>
      <c r="C9" s="121">
        <v>-82</v>
      </c>
      <c r="D9" s="123">
        <v>-584</v>
      </c>
      <c r="E9" s="121">
        <v>-282</v>
      </c>
      <c r="F9" s="121">
        <v>-131</v>
      </c>
      <c r="G9" s="121">
        <v>-99</v>
      </c>
      <c r="H9" s="121">
        <v>-72</v>
      </c>
      <c r="I9" s="123">
        <v>-506</v>
      </c>
      <c r="J9" s="121">
        <v>-230</v>
      </c>
      <c r="K9" s="121">
        <v>-111</v>
      </c>
      <c r="L9" s="121">
        <v>-93</v>
      </c>
      <c r="M9" s="121">
        <v>-72</v>
      </c>
      <c r="N9" s="123">
        <v>-460</v>
      </c>
      <c r="O9" s="121">
        <f t="shared" si="0"/>
        <v>-198</v>
      </c>
      <c r="P9" s="121">
        <v>-105</v>
      </c>
      <c r="Q9" s="121">
        <v>-78</v>
      </c>
      <c r="R9" s="121">
        <v>-79</v>
      </c>
      <c r="S9" s="122">
        <v>-511</v>
      </c>
      <c r="T9" s="122">
        <v>-500</v>
      </c>
      <c r="U9" s="123">
        <v>-431</v>
      </c>
      <c r="V9" s="124">
        <v>-423</v>
      </c>
    </row>
    <row r="10" spans="1:22" ht="23.25" x14ac:dyDescent="0.25">
      <c r="A10" s="112" t="s">
        <v>171</v>
      </c>
      <c r="B10" s="121">
        <v>-31</v>
      </c>
      <c r="C10" s="121">
        <v>8</v>
      </c>
      <c r="D10" s="123">
        <v>-20</v>
      </c>
      <c r="E10" s="121">
        <v>-29</v>
      </c>
      <c r="F10" s="121">
        <v>29</v>
      </c>
      <c r="G10" s="121">
        <v>-24</v>
      </c>
      <c r="H10" s="121">
        <v>4</v>
      </c>
      <c r="I10" s="123">
        <v>58</v>
      </c>
      <c r="J10" s="121">
        <v>21</v>
      </c>
      <c r="K10" s="121">
        <v>26</v>
      </c>
      <c r="L10" s="121">
        <v>-5</v>
      </c>
      <c r="M10" s="126">
        <v>16</v>
      </c>
      <c r="N10" s="123">
        <v>24</v>
      </c>
      <c r="O10" s="121">
        <v>8</v>
      </c>
      <c r="P10" s="121">
        <v>-1</v>
      </c>
      <c r="Q10" s="121">
        <v>19</v>
      </c>
      <c r="R10" s="126">
        <v>-2</v>
      </c>
      <c r="S10" s="206">
        <v>-10</v>
      </c>
      <c r="T10" s="206">
        <v>-36</v>
      </c>
      <c r="U10" s="123">
        <v>-10</v>
      </c>
      <c r="V10" s="124">
        <v>-10</v>
      </c>
    </row>
    <row r="11" spans="1:22" ht="23.25" x14ac:dyDescent="0.25">
      <c r="A11" s="112" t="s">
        <v>183</v>
      </c>
      <c r="B11" s="121">
        <v>-25</v>
      </c>
      <c r="C11" s="121">
        <v>-18</v>
      </c>
      <c r="D11" s="123">
        <v>-26</v>
      </c>
      <c r="E11" s="121">
        <v>-3</v>
      </c>
      <c r="F11" s="121">
        <v>-16</v>
      </c>
      <c r="G11" s="121">
        <v>2</v>
      </c>
      <c r="H11" s="121">
        <v>-9</v>
      </c>
      <c r="I11" s="123">
        <v>-25</v>
      </c>
      <c r="J11" s="121">
        <v>-43</v>
      </c>
      <c r="K11" s="121">
        <v>-98</v>
      </c>
      <c r="L11" s="121">
        <v>132</v>
      </c>
      <c r="M11" s="126">
        <v>-16</v>
      </c>
      <c r="N11" s="123">
        <v>29</v>
      </c>
      <c r="O11" s="121">
        <v>-14</v>
      </c>
      <c r="P11" s="121">
        <v>7</v>
      </c>
      <c r="Q11" s="121">
        <v>48</v>
      </c>
      <c r="R11" s="126">
        <v>-12</v>
      </c>
      <c r="S11" s="206">
        <v>-23</v>
      </c>
      <c r="T11" s="206">
        <v>-33</v>
      </c>
      <c r="U11" s="123">
        <f>-54+25</f>
        <v>-29</v>
      </c>
      <c r="V11" s="124">
        <v>-51</v>
      </c>
    </row>
    <row r="12" spans="1:22" ht="23.25" x14ac:dyDescent="0.25">
      <c r="A12" s="112" t="s">
        <v>10</v>
      </c>
      <c r="B12" s="121">
        <v>-5</v>
      </c>
      <c r="C12" s="121">
        <v>-7</v>
      </c>
      <c r="D12" s="123">
        <v>-123</v>
      </c>
      <c r="E12" s="121">
        <v>-36</v>
      </c>
      <c r="F12" s="121">
        <v>-21</v>
      </c>
      <c r="G12" s="121">
        <v>-26</v>
      </c>
      <c r="H12" s="121">
        <v>-40</v>
      </c>
      <c r="I12" s="123">
        <v>-252</v>
      </c>
      <c r="J12" s="121">
        <v>-71</v>
      </c>
      <c r="K12" s="121">
        <v>-64</v>
      </c>
      <c r="L12" s="121">
        <v>-64</v>
      </c>
      <c r="M12" s="121">
        <v>-53</v>
      </c>
      <c r="N12" s="123">
        <v>-140</v>
      </c>
      <c r="O12" s="121">
        <f>N12-SUM(P12:R12)</f>
        <v>-50</v>
      </c>
      <c r="P12" s="121">
        <v>-33</v>
      </c>
      <c r="Q12" s="121">
        <v>-44</v>
      </c>
      <c r="R12" s="121">
        <v>-13</v>
      </c>
      <c r="S12" s="122">
        <v>-96</v>
      </c>
      <c r="T12" s="122">
        <v>-61</v>
      </c>
      <c r="U12" s="123">
        <v>-10</v>
      </c>
      <c r="V12" s="124">
        <v>0</v>
      </c>
    </row>
    <row r="13" spans="1:22" ht="23.25" x14ac:dyDescent="0.25">
      <c r="A13" s="127" t="s">
        <v>11</v>
      </c>
      <c r="B13" s="128">
        <v>115</v>
      </c>
      <c r="C13" s="128">
        <v>-46</v>
      </c>
      <c r="D13" s="130">
        <v>784</v>
      </c>
      <c r="E13" s="128">
        <v>199</v>
      </c>
      <c r="F13" s="128">
        <v>397</v>
      </c>
      <c r="G13" s="128">
        <v>211</v>
      </c>
      <c r="H13" s="128">
        <v>-23</v>
      </c>
      <c r="I13" s="130">
        <v>479</v>
      </c>
      <c r="J13" s="128">
        <v>108</v>
      </c>
      <c r="K13" s="128">
        <v>74</v>
      </c>
      <c r="L13" s="128">
        <v>313</v>
      </c>
      <c r="M13" s="128">
        <v>-16</v>
      </c>
      <c r="N13" s="130">
        <v>651</v>
      </c>
      <c r="O13" s="128">
        <v>116</v>
      </c>
      <c r="P13" s="128">
        <v>285</v>
      </c>
      <c r="Q13" s="128">
        <v>288</v>
      </c>
      <c r="R13" s="128">
        <v>-38</v>
      </c>
      <c r="S13" s="129">
        <v>667</v>
      </c>
      <c r="T13" s="129">
        <v>499</v>
      </c>
      <c r="U13" s="130">
        <v>565</v>
      </c>
      <c r="V13" s="131">
        <v>426</v>
      </c>
    </row>
    <row r="14" spans="1:22" ht="23.25" x14ac:dyDescent="0.25">
      <c r="A14" s="112" t="s">
        <v>124</v>
      </c>
      <c r="B14" s="121">
        <v>-69</v>
      </c>
      <c r="C14" s="121">
        <v>30</v>
      </c>
      <c r="D14" s="123">
        <v>-1629</v>
      </c>
      <c r="E14" s="121">
        <v>-1</v>
      </c>
      <c r="F14" s="121">
        <v>-121</v>
      </c>
      <c r="G14" s="121">
        <v>-11</v>
      </c>
      <c r="H14" s="121">
        <v>-1496</v>
      </c>
      <c r="I14" s="123">
        <v>909</v>
      </c>
      <c r="J14" s="121">
        <v>23</v>
      </c>
      <c r="K14" s="121">
        <v>-10</v>
      </c>
      <c r="L14" s="121">
        <v>912</v>
      </c>
      <c r="M14" s="121">
        <v>-16</v>
      </c>
      <c r="N14" s="123">
        <v>6</v>
      </c>
      <c r="O14" s="121">
        <v>-136</v>
      </c>
      <c r="P14" s="121">
        <v>-5</v>
      </c>
      <c r="Q14" s="121">
        <v>242</v>
      </c>
      <c r="R14" s="121">
        <v>-95</v>
      </c>
      <c r="S14" s="122">
        <v>-729</v>
      </c>
      <c r="T14" s="122">
        <v>-213</v>
      </c>
      <c r="U14" s="123">
        <v>-5</v>
      </c>
      <c r="V14" s="124">
        <v>-269</v>
      </c>
    </row>
    <row r="15" spans="1:22" ht="23.25" x14ac:dyDescent="0.25">
      <c r="A15" s="127" t="s">
        <v>125</v>
      </c>
      <c r="B15" s="128">
        <v>46</v>
      </c>
      <c r="C15" s="128">
        <v>-16</v>
      </c>
      <c r="D15" s="133">
        <v>-845</v>
      </c>
      <c r="E15" s="128">
        <v>198</v>
      </c>
      <c r="F15" s="128">
        <v>276</v>
      </c>
      <c r="G15" s="128">
        <v>200</v>
      </c>
      <c r="H15" s="128">
        <v>-1519</v>
      </c>
      <c r="I15" s="133">
        <v>1388</v>
      </c>
      <c r="J15" s="128">
        <v>131</v>
      </c>
      <c r="K15" s="128">
        <v>64</v>
      </c>
      <c r="L15" s="128">
        <v>1225</v>
      </c>
      <c r="M15" s="128">
        <v>-32</v>
      </c>
      <c r="N15" s="133">
        <v>657</v>
      </c>
      <c r="O15" s="128">
        <v>-20</v>
      </c>
      <c r="P15" s="128">
        <v>280</v>
      </c>
      <c r="Q15" s="128">
        <v>530</v>
      </c>
      <c r="R15" s="128">
        <v>-133</v>
      </c>
      <c r="S15" s="132">
        <v>-62</v>
      </c>
      <c r="T15" s="132">
        <v>286</v>
      </c>
      <c r="U15" s="133">
        <v>560</v>
      </c>
      <c r="V15" s="131">
        <v>157</v>
      </c>
    </row>
    <row r="16" spans="1:22" ht="18.75" x14ac:dyDescent="0.3">
      <c r="A16" s="37"/>
      <c r="B16" s="37"/>
      <c r="C16" s="37"/>
      <c r="D16" s="143"/>
      <c r="E16" s="37"/>
      <c r="F16" s="37"/>
      <c r="G16" s="37"/>
      <c r="H16" s="37"/>
      <c r="I16" s="143"/>
      <c r="J16" s="37"/>
      <c r="K16" s="37"/>
      <c r="L16" s="37"/>
      <c r="M16" s="37"/>
      <c r="N16" s="143"/>
      <c r="O16" s="37"/>
      <c r="P16" s="37"/>
      <c r="Q16" s="37"/>
      <c r="R16" s="37"/>
      <c r="S16" s="37"/>
      <c r="T16" s="37"/>
      <c r="U16" s="37"/>
      <c r="V16" s="37"/>
    </row>
    <row r="17" spans="1:22" ht="24.75" x14ac:dyDescent="0.25">
      <c r="A17" s="134" t="s">
        <v>184</v>
      </c>
      <c r="B17" s="128">
        <v>145</v>
      </c>
      <c r="C17" s="128">
        <v>-21</v>
      </c>
      <c r="D17" s="133">
        <v>933</v>
      </c>
      <c r="E17" s="128">
        <v>238</v>
      </c>
      <c r="F17" s="128">
        <v>434</v>
      </c>
      <c r="G17" s="128">
        <v>235</v>
      </c>
      <c r="H17" s="128">
        <v>26</v>
      </c>
      <c r="I17" s="133">
        <v>756</v>
      </c>
      <c r="J17" s="128">
        <v>222</v>
      </c>
      <c r="K17" s="128">
        <v>236</v>
      </c>
      <c r="L17" s="128">
        <v>245</v>
      </c>
      <c r="M17" s="128">
        <f>I17-SUM(J17:L17)</f>
        <v>53</v>
      </c>
      <c r="N17" s="133">
        <v>762</v>
      </c>
      <c r="O17" s="128">
        <v>180</v>
      </c>
      <c r="P17" s="128">
        <v>311</v>
      </c>
      <c r="Q17" s="128">
        <v>284</v>
      </c>
      <c r="R17" s="128">
        <f>N17-SUM(O17:Q17)</f>
        <v>-13</v>
      </c>
      <c r="S17" s="132">
        <f>S13-S12-S11</f>
        <v>786</v>
      </c>
      <c r="T17" s="132">
        <f>T13-T12-T11</f>
        <v>593</v>
      </c>
      <c r="U17" s="133">
        <f t="shared" ref="U17:V17" si="1">U13-U12-U11</f>
        <v>604</v>
      </c>
      <c r="V17" s="131">
        <f t="shared" si="1"/>
        <v>477</v>
      </c>
    </row>
    <row r="18" spans="1:22" ht="23.25" x14ac:dyDescent="0.25">
      <c r="A18" s="127" t="s">
        <v>130</v>
      </c>
      <c r="B18" s="128">
        <v>2645</v>
      </c>
      <c r="C18" s="128">
        <v>2389</v>
      </c>
      <c r="D18" s="133">
        <v>2366</v>
      </c>
      <c r="E18" s="128">
        <v>2366</v>
      </c>
      <c r="F18" s="128">
        <v>2615</v>
      </c>
      <c r="G18" s="128">
        <v>2789</v>
      </c>
      <c r="H18" s="128">
        <v>2703</v>
      </c>
      <c r="I18" s="133">
        <v>1177</v>
      </c>
      <c r="J18" s="128">
        <v>1177</v>
      </c>
      <c r="K18" s="128">
        <v>1255</v>
      </c>
      <c r="L18" s="128">
        <v>1281</v>
      </c>
      <c r="M18" s="128">
        <v>2002</v>
      </c>
      <c r="N18" s="133">
        <v>1910</v>
      </c>
      <c r="O18" s="128">
        <v>1910</v>
      </c>
      <c r="P18" s="128">
        <v>1869</v>
      </c>
      <c r="Q18" s="128">
        <v>2134</v>
      </c>
      <c r="R18" s="128">
        <v>2481</v>
      </c>
      <c r="S18" s="132">
        <v>2331</v>
      </c>
      <c r="T18" s="132">
        <v>1006</v>
      </c>
      <c r="U18" s="133">
        <v>1056</v>
      </c>
      <c r="V18" s="131">
        <v>1482</v>
      </c>
    </row>
    <row r="19" spans="1:22" ht="19.5" x14ac:dyDescent="0.25">
      <c r="A19" s="6"/>
      <c r="B19" s="6"/>
      <c r="C19" s="6"/>
      <c r="F19" s="6"/>
      <c r="G19" s="6"/>
      <c r="H19" s="6"/>
    </row>
    <row r="20" spans="1:22" ht="23.25" x14ac:dyDescent="0.5">
      <c r="A20" s="204" t="s">
        <v>126</v>
      </c>
      <c r="B20" s="8"/>
      <c r="C20" s="8"/>
      <c r="F20" s="8"/>
      <c r="G20" s="8"/>
      <c r="H20" s="8"/>
    </row>
    <row r="21" spans="1:22" ht="23.25" x14ac:dyDescent="0.5">
      <c r="A21" s="204" t="s">
        <v>185</v>
      </c>
      <c r="B21" s="8"/>
      <c r="C21" s="8"/>
      <c r="F21" s="8"/>
      <c r="G21" s="8"/>
      <c r="H21" s="8"/>
    </row>
    <row r="22" spans="1:22" ht="23.25" x14ac:dyDescent="0.5">
      <c r="A22" s="204"/>
      <c r="B22" s="8"/>
      <c r="C22" s="8"/>
      <c r="F22" s="8"/>
      <c r="G22" s="8"/>
      <c r="H22" s="8"/>
    </row>
    <row r="28" spans="1:22" x14ac:dyDescent="0.25">
      <c r="D28" s="13"/>
      <c r="E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</sheetData>
  <mergeCells count="4">
    <mergeCell ref="N3:R3"/>
    <mergeCell ref="I3:M3"/>
    <mergeCell ref="D3:H3"/>
    <mergeCell ref="B3:C3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7"/>
  <sheetViews>
    <sheetView view="pageBreakPreview" topLeftCell="A19" zoomScale="60" zoomScaleNormal="80" workbookViewId="0">
      <selection activeCell="B16" sqref="B16:C16"/>
    </sheetView>
  </sheetViews>
  <sheetFormatPr baseColWidth="10" defaultColWidth="11.42578125" defaultRowHeight="15" x14ac:dyDescent="0.25"/>
  <cols>
    <col min="1" max="1" width="74.140625" style="1" customWidth="1"/>
    <col min="2" max="13" width="11.5703125" style="1" customWidth="1"/>
    <col min="14" max="14" width="11.42578125" style="1"/>
    <col min="15" max="15" width="11.5703125" style="1" customWidth="1"/>
    <col min="16" max="18" width="11.42578125" style="1"/>
    <col min="19" max="19" width="11.85546875" style="1" bestFit="1" customWidth="1"/>
    <col min="20" max="16384" width="11.42578125" style="1"/>
  </cols>
  <sheetData>
    <row r="1" spans="1:25" ht="30" thickBot="1" x14ac:dyDescent="0.3">
      <c r="A1" s="49" t="s">
        <v>163</v>
      </c>
      <c r="B1" s="15"/>
      <c r="C1" s="15"/>
      <c r="D1" s="239"/>
      <c r="E1" s="239"/>
      <c r="F1" s="15"/>
      <c r="G1" s="15"/>
      <c r="H1" s="15"/>
      <c r="I1" s="239"/>
      <c r="J1" s="239"/>
      <c r="K1" s="239"/>
      <c r="L1" s="15"/>
      <c r="M1" s="15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5" ht="15.75" thickTop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5" s="46" customFormat="1" ht="29.25" x14ac:dyDescent="0.35">
      <c r="A3" s="169" t="s">
        <v>131</v>
      </c>
      <c r="B3" s="299" t="s">
        <v>191</v>
      </c>
      <c r="C3" s="300"/>
      <c r="D3" s="302" t="s">
        <v>170</v>
      </c>
      <c r="E3" s="303"/>
      <c r="F3" s="303"/>
      <c r="G3" s="303"/>
      <c r="H3" s="304"/>
      <c r="I3" s="305">
        <v>2021</v>
      </c>
      <c r="J3" s="305"/>
      <c r="K3" s="305"/>
      <c r="L3" s="305"/>
      <c r="M3" s="305"/>
      <c r="N3" s="305" t="s">
        <v>128</v>
      </c>
      <c r="O3" s="305"/>
      <c r="P3" s="305"/>
      <c r="Q3" s="305"/>
      <c r="R3" s="305"/>
      <c r="S3" s="301" t="s">
        <v>165</v>
      </c>
      <c r="T3" s="301"/>
      <c r="U3" s="301"/>
      <c r="V3" s="301"/>
      <c r="W3" s="301"/>
    </row>
    <row r="4" spans="1:25" s="41" customFormat="1" ht="24.75" x14ac:dyDescent="0.35">
      <c r="A4" s="135" t="s">
        <v>116</v>
      </c>
      <c r="B4" s="170" t="s">
        <v>192</v>
      </c>
      <c r="C4" s="171" t="s">
        <v>190</v>
      </c>
      <c r="D4" s="170" t="s">
        <v>188</v>
      </c>
      <c r="E4" s="38" t="s">
        <v>189</v>
      </c>
      <c r="F4" s="38" t="s">
        <v>186</v>
      </c>
      <c r="G4" s="38" t="s">
        <v>175</v>
      </c>
      <c r="H4" s="171" t="s">
        <v>150</v>
      </c>
      <c r="I4" s="145" t="s">
        <v>149</v>
      </c>
      <c r="J4" s="39" t="s">
        <v>148</v>
      </c>
      <c r="K4" s="39" t="s">
        <v>147</v>
      </c>
      <c r="L4" s="39" t="s">
        <v>146</v>
      </c>
      <c r="M4" s="40" t="s">
        <v>145</v>
      </c>
      <c r="N4" s="170" t="s">
        <v>149</v>
      </c>
      <c r="O4" s="38" t="s">
        <v>148</v>
      </c>
      <c r="P4" s="38" t="s">
        <v>147</v>
      </c>
      <c r="Q4" s="38" t="s">
        <v>146</v>
      </c>
      <c r="R4" s="171" t="s">
        <v>145</v>
      </c>
      <c r="S4" s="145" t="s">
        <v>144</v>
      </c>
      <c r="T4" s="39" t="s">
        <v>143</v>
      </c>
      <c r="U4" s="39" t="s">
        <v>142</v>
      </c>
      <c r="V4" s="39" t="s">
        <v>141</v>
      </c>
      <c r="W4" s="40" t="s">
        <v>140</v>
      </c>
    </row>
    <row r="5" spans="1:25" ht="23.25" x14ac:dyDescent="0.25">
      <c r="A5" s="218" t="s">
        <v>0</v>
      </c>
      <c r="B5" s="73">
        <v>692</v>
      </c>
      <c r="C5" s="172">
        <v>698</v>
      </c>
      <c r="D5" s="75">
        <v>2898</v>
      </c>
      <c r="E5" s="72">
        <v>692</v>
      </c>
      <c r="F5" s="72">
        <v>757</v>
      </c>
      <c r="G5" s="72">
        <v>779</v>
      </c>
      <c r="H5" s="172">
        <v>670</v>
      </c>
      <c r="I5" s="75">
        <v>2278</v>
      </c>
      <c r="J5" s="72">
        <v>580</v>
      </c>
      <c r="K5" s="72">
        <v>568</v>
      </c>
      <c r="L5" s="72">
        <v>575</v>
      </c>
      <c r="M5" s="172">
        <v>555</v>
      </c>
      <c r="N5" s="75">
        <v>2278</v>
      </c>
      <c r="O5" s="72">
        <v>580</v>
      </c>
      <c r="P5" s="72">
        <v>568</v>
      </c>
      <c r="Q5" s="72">
        <v>575</v>
      </c>
      <c r="R5" s="172">
        <v>555</v>
      </c>
      <c r="S5" s="75">
        <v>1996</v>
      </c>
      <c r="T5" s="72">
        <v>512</v>
      </c>
      <c r="U5" s="72">
        <v>516</v>
      </c>
      <c r="V5" s="72">
        <v>453</v>
      </c>
      <c r="W5" s="172">
        <v>515</v>
      </c>
      <c r="Y5" s="249"/>
    </row>
    <row r="6" spans="1:25" ht="23.25" x14ac:dyDescent="0.5">
      <c r="A6" s="221" t="s">
        <v>4</v>
      </c>
      <c r="B6" s="262">
        <v>2.3E-2</v>
      </c>
      <c r="C6" s="173">
        <v>6.7000000000000004E-2</v>
      </c>
      <c r="D6" s="175">
        <v>0.14799999999999999</v>
      </c>
      <c r="E6" s="174">
        <v>0.112</v>
      </c>
      <c r="F6" s="174">
        <v>0.14799999999999999</v>
      </c>
      <c r="G6" s="174">
        <v>0.17399999999999999</v>
      </c>
      <c r="H6" s="173">
        <v>0.158</v>
      </c>
      <c r="I6" s="175">
        <v>5.3999999999999999E-2</v>
      </c>
      <c r="J6" s="174">
        <v>0.115</v>
      </c>
      <c r="K6" s="174">
        <v>6.6000000000000003E-2</v>
      </c>
      <c r="L6" s="174">
        <v>3.7999999999999999E-2</v>
      </c>
      <c r="M6" s="173">
        <v>-4.0000000000000001E-3</v>
      </c>
      <c r="N6" s="175">
        <v>5.3999999999999999E-2</v>
      </c>
      <c r="O6" s="174">
        <v>0.115</v>
      </c>
      <c r="P6" s="174">
        <v>6.6000000000000003E-2</v>
      </c>
      <c r="Q6" s="174">
        <v>3.7999999999999999E-2</v>
      </c>
      <c r="R6" s="173">
        <v>-4.0000000000000001E-3</v>
      </c>
      <c r="S6" s="175">
        <v>5.0000000000000001E-3</v>
      </c>
      <c r="T6" s="174">
        <v>0.02</v>
      </c>
      <c r="U6" s="174">
        <v>4.0000000000000001E-3</v>
      </c>
      <c r="V6" s="174">
        <v>-8.9999999999999993E-3</v>
      </c>
      <c r="W6" s="173">
        <v>4.0000000000000001E-3</v>
      </c>
    </row>
    <row r="7" spans="1:25" ht="23.25" x14ac:dyDescent="0.5">
      <c r="A7" s="221" t="s">
        <v>5</v>
      </c>
      <c r="B7" s="262">
        <v>-0.127</v>
      </c>
      <c r="C7" s="173">
        <v>-0.127</v>
      </c>
      <c r="D7" s="175">
        <v>-7.8E-2</v>
      </c>
      <c r="E7" s="174">
        <v>-0.11700000000000001</v>
      </c>
      <c r="F7" s="174">
        <v>-8.5999999999999993E-2</v>
      </c>
      <c r="G7" s="174">
        <v>-6.2E-2</v>
      </c>
      <c r="H7" s="173">
        <v>-4.4999999999999998E-2</v>
      </c>
      <c r="I7" s="175">
        <v>5.3999999999999999E-2</v>
      </c>
      <c r="J7" s="174">
        <v>-3.3000000000000002E-2</v>
      </c>
      <c r="K7" s="174">
        <v>-2.3E-2</v>
      </c>
      <c r="L7" s="174">
        <v>0.20499999999999999</v>
      </c>
      <c r="M7" s="173">
        <v>8.5999999999999993E-2</v>
      </c>
      <c r="N7" s="175">
        <v>5.3999999999999999E-2</v>
      </c>
      <c r="O7" s="174">
        <v>-3.3000000000000002E-2</v>
      </c>
      <c r="P7" s="174">
        <v>-2.3E-2</v>
      </c>
      <c r="Q7" s="174">
        <v>0.20499999999999999</v>
      </c>
      <c r="R7" s="173">
        <v>8.5999999999999993E-2</v>
      </c>
      <c r="S7" s="175">
        <v>-4.1000000000000002E-2</v>
      </c>
      <c r="T7" s="174">
        <v>7.0000000000000001E-3</v>
      </c>
      <c r="U7" s="174">
        <v>-3.0000000000000001E-3</v>
      </c>
      <c r="V7" s="174">
        <v>-0.13200000000000001</v>
      </c>
      <c r="W7" s="173">
        <v>-3.2000000000000001E-2</v>
      </c>
    </row>
    <row r="8" spans="1:25" ht="23.25" x14ac:dyDescent="0.5">
      <c r="A8" s="221" t="s">
        <v>6</v>
      </c>
      <c r="B8" s="262">
        <v>-2.7E-2</v>
      </c>
      <c r="C8" s="173">
        <v>2E-3</v>
      </c>
      <c r="D8" s="175">
        <v>5.2999999999999999E-2</v>
      </c>
      <c r="E8" s="174">
        <v>3.7999999999999999E-2</v>
      </c>
      <c r="F8" s="174">
        <v>7.9000000000000001E-2</v>
      </c>
      <c r="G8" s="174">
        <v>6.6000000000000003E-2</v>
      </c>
      <c r="H8" s="173">
        <v>3.1E-2</v>
      </c>
      <c r="I8" s="175">
        <v>-8.0000000000000002E-3</v>
      </c>
      <c r="J8" s="174">
        <v>2.3E-2</v>
      </c>
      <c r="K8" s="174">
        <v>0.01</v>
      </c>
      <c r="L8" s="174">
        <v>-2.9000000000000001E-2</v>
      </c>
      <c r="M8" s="173">
        <v>-3.9E-2</v>
      </c>
      <c r="N8" s="175">
        <v>-8.0000000000000002E-3</v>
      </c>
      <c r="O8" s="174">
        <v>2.3E-2</v>
      </c>
      <c r="P8" s="174">
        <v>0.01</v>
      </c>
      <c r="Q8" s="174">
        <v>-2.9000000000000001E-2</v>
      </c>
      <c r="R8" s="173">
        <v>-3.9E-2</v>
      </c>
      <c r="S8" s="175">
        <v>-2.4E-2</v>
      </c>
      <c r="T8" s="174">
        <v>-4.5999999999999999E-2</v>
      </c>
      <c r="U8" s="174">
        <v>-3.6999999999999998E-2</v>
      </c>
      <c r="V8" s="174">
        <v>-1.4999999999999999E-2</v>
      </c>
      <c r="W8" s="173">
        <v>2E-3</v>
      </c>
    </row>
    <row r="9" spans="1:25" ht="23.25" x14ac:dyDescent="0.5">
      <c r="A9" s="224" t="s">
        <v>7</v>
      </c>
      <c r="B9" s="263">
        <v>1.9E-2</v>
      </c>
      <c r="C9" s="176">
        <v>0.1</v>
      </c>
      <c r="D9" s="178">
        <v>0.14899999999999999</v>
      </c>
      <c r="E9" s="177">
        <v>0.16</v>
      </c>
      <c r="F9" s="177">
        <v>0.192</v>
      </c>
      <c r="G9" s="177">
        <v>0.17699999999999999</v>
      </c>
      <c r="H9" s="176">
        <v>6.3E-2</v>
      </c>
      <c r="I9" s="178">
        <v>4.1000000000000002E-2</v>
      </c>
      <c r="J9" s="177">
        <v>2.8000000000000001E-2</v>
      </c>
      <c r="K9" s="177">
        <v>4.8000000000000001E-2</v>
      </c>
      <c r="L9" s="177">
        <v>5.5E-2</v>
      </c>
      <c r="M9" s="176">
        <v>3.5000000000000003E-2</v>
      </c>
      <c r="N9" s="178">
        <v>4.1000000000000002E-2</v>
      </c>
      <c r="O9" s="177">
        <v>2.8000000000000001E-2</v>
      </c>
      <c r="P9" s="177">
        <v>4.8000000000000001E-2</v>
      </c>
      <c r="Q9" s="177">
        <v>5.5E-2</v>
      </c>
      <c r="R9" s="176">
        <v>3.5000000000000003E-2</v>
      </c>
      <c r="S9" s="178">
        <v>3.1E-2</v>
      </c>
      <c r="T9" s="177">
        <v>4.2999999999999997E-2</v>
      </c>
      <c r="U9" s="177">
        <v>2.5000000000000001E-2</v>
      </c>
      <c r="V9" s="177">
        <v>2.7E-2</v>
      </c>
      <c r="W9" s="176">
        <v>0.03</v>
      </c>
    </row>
    <row r="10" spans="1:25" ht="23.25" x14ac:dyDescent="0.25">
      <c r="A10" s="223" t="s">
        <v>1</v>
      </c>
      <c r="B10" s="73">
        <v>95</v>
      </c>
      <c r="C10" s="172">
        <v>93</v>
      </c>
      <c r="D10" s="75">
        <v>366</v>
      </c>
      <c r="E10" s="72">
        <v>75</v>
      </c>
      <c r="F10" s="72">
        <v>90</v>
      </c>
      <c r="G10" s="72">
        <v>111</v>
      </c>
      <c r="H10" s="172">
        <v>90</v>
      </c>
      <c r="I10" s="75">
        <v>316</v>
      </c>
      <c r="J10" s="72">
        <v>69</v>
      </c>
      <c r="K10" s="72">
        <v>79</v>
      </c>
      <c r="L10" s="72">
        <v>82</v>
      </c>
      <c r="M10" s="172">
        <v>86</v>
      </c>
      <c r="N10" s="75">
        <v>316</v>
      </c>
      <c r="O10" s="72">
        <v>69</v>
      </c>
      <c r="P10" s="72">
        <v>79</v>
      </c>
      <c r="Q10" s="72">
        <v>82</v>
      </c>
      <c r="R10" s="172">
        <v>86</v>
      </c>
      <c r="S10" s="75">
        <v>261</v>
      </c>
      <c r="T10" s="72">
        <v>69</v>
      </c>
      <c r="U10" s="72">
        <v>73</v>
      </c>
      <c r="V10" s="72">
        <v>50</v>
      </c>
      <c r="W10" s="172">
        <v>69</v>
      </c>
    </row>
    <row r="11" spans="1:25" ht="23.25" x14ac:dyDescent="0.25">
      <c r="A11" s="261" t="s">
        <v>14</v>
      </c>
      <c r="B11" s="181">
        <v>0.13728323699421965</v>
      </c>
      <c r="C11" s="180">
        <v>0.13300000000000001</v>
      </c>
      <c r="D11" s="183">
        <v>0.126</v>
      </c>
      <c r="E11" s="182">
        <v>0.108</v>
      </c>
      <c r="F11" s="182">
        <v>0.11899999999999999</v>
      </c>
      <c r="G11" s="182">
        <v>0.14199999999999999</v>
      </c>
      <c r="H11" s="180">
        <v>0.13400000000000001</v>
      </c>
      <c r="I11" s="183">
        <v>0.13900000000000001</v>
      </c>
      <c r="J11" s="182">
        <v>0.11899999999999999</v>
      </c>
      <c r="K11" s="182">
        <v>0.13900000000000001</v>
      </c>
      <c r="L11" s="182">
        <v>0.14299999999999999</v>
      </c>
      <c r="M11" s="180">
        <v>0.155</v>
      </c>
      <c r="N11" s="183">
        <v>0.13900000000000001</v>
      </c>
      <c r="O11" s="182">
        <v>0.11899999999999999</v>
      </c>
      <c r="P11" s="182">
        <v>0.13900000000000001</v>
      </c>
      <c r="Q11" s="182">
        <v>0.14299999999999999</v>
      </c>
      <c r="R11" s="180">
        <v>0.155</v>
      </c>
      <c r="S11" s="183">
        <v>0.13100000000000001</v>
      </c>
      <c r="T11" s="182">
        <v>0.13500000000000001</v>
      </c>
      <c r="U11" s="182">
        <v>0.14099999999999999</v>
      </c>
      <c r="V11" s="182">
        <v>0.11</v>
      </c>
      <c r="W11" s="180">
        <v>0.13400000000000001</v>
      </c>
    </row>
    <row r="12" spans="1:25" ht="23.25" x14ac:dyDescent="0.25">
      <c r="A12" s="226" t="s">
        <v>104</v>
      </c>
      <c r="B12" s="99">
        <v>75</v>
      </c>
      <c r="C12" s="184">
        <v>72</v>
      </c>
      <c r="D12" s="101">
        <v>288</v>
      </c>
      <c r="E12" s="98">
        <v>54</v>
      </c>
      <c r="F12" s="98">
        <v>69</v>
      </c>
      <c r="G12" s="98">
        <v>92</v>
      </c>
      <c r="H12" s="184">
        <v>73</v>
      </c>
      <c r="I12" s="101">
        <v>250</v>
      </c>
      <c r="J12" s="98">
        <v>51</v>
      </c>
      <c r="K12" s="98">
        <v>63</v>
      </c>
      <c r="L12" s="98">
        <v>65</v>
      </c>
      <c r="M12" s="184">
        <v>71</v>
      </c>
      <c r="N12" s="101">
        <v>250</v>
      </c>
      <c r="O12" s="98">
        <v>51</v>
      </c>
      <c r="P12" s="98">
        <v>63</v>
      </c>
      <c r="Q12" s="98">
        <v>65</v>
      </c>
      <c r="R12" s="184">
        <v>71</v>
      </c>
      <c r="S12" s="101">
        <v>198</v>
      </c>
      <c r="T12" s="98">
        <v>52</v>
      </c>
      <c r="U12" s="98">
        <v>57</v>
      </c>
      <c r="V12" s="98">
        <v>35</v>
      </c>
      <c r="W12" s="184">
        <v>54</v>
      </c>
    </row>
    <row r="13" spans="1:25" ht="23.25" x14ac:dyDescent="0.25">
      <c r="A13" s="227" t="s">
        <v>18</v>
      </c>
      <c r="B13" s="94">
        <v>0.10838150289017341</v>
      </c>
      <c r="C13" s="185">
        <v>0.10299999999999999</v>
      </c>
      <c r="D13" s="96">
        <v>9.9000000000000005E-2</v>
      </c>
      <c r="E13" s="93">
        <v>7.8E-2</v>
      </c>
      <c r="F13" s="93">
        <v>9.0999999999999998E-2</v>
      </c>
      <c r="G13" s="93">
        <v>0.11799999999999999</v>
      </c>
      <c r="H13" s="185">
        <v>0.109</v>
      </c>
      <c r="I13" s="96">
        <v>0.11</v>
      </c>
      <c r="J13" s="93">
        <v>8.7999999999999995E-2</v>
      </c>
      <c r="K13" s="93">
        <v>0.111</v>
      </c>
      <c r="L13" s="93">
        <v>0.113</v>
      </c>
      <c r="M13" s="185">
        <v>0.128</v>
      </c>
      <c r="N13" s="96">
        <v>0.11</v>
      </c>
      <c r="O13" s="93">
        <v>8.7999999999999995E-2</v>
      </c>
      <c r="P13" s="93">
        <v>0.111</v>
      </c>
      <c r="Q13" s="93">
        <v>0.113</v>
      </c>
      <c r="R13" s="185">
        <v>0.128</v>
      </c>
      <c r="S13" s="96">
        <v>9.9000000000000005E-2</v>
      </c>
      <c r="T13" s="93">
        <v>0.10199999999999999</v>
      </c>
      <c r="U13" s="93">
        <v>0.11</v>
      </c>
      <c r="V13" s="93">
        <v>7.6999999999999999E-2</v>
      </c>
      <c r="W13" s="185">
        <v>0.105</v>
      </c>
    </row>
    <row r="14" spans="1:25" x14ac:dyDescent="0.25">
      <c r="A14" s="3"/>
    </row>
    <row r="16" spans="1:25" s="41" customFormat="1" ht="29.25" x14ac:dyDescent="0.35">
      <c r="A16" s="169" t="s">
        <v>117</v>
      </c>
      <c r="B16" s="299" t="s">
        <v>191</v>
      </c>
      <c r="C16" s="300"/>
      <c r="D16" s="302" t="s">
        <v>170</v>
      </c>
      <c r="E16" s="303"/>
      <c r="F16" s="303"/>
      <c r="G16" s="303"/>
      <c r="H16" s="304"/>
      <c r="I16" s="305" t="s">
        <v>129</v>
      </c>
      <c r="J16" s="305"/>
      <c r="K16" s="305"/>
      <c r="L16" s="305"/>
      <c r="M16" s="305"/>
      <c r="N16" s="305" t="s">
        <v>128</v>
      </c>
      <c r="O16" s="305"/>
      <c r="P16" s="305"/>
      <c r="Q16" s="305"/>
      <c r="R16" s="305"/>
      <c r="S16" s="301" t="s">
        <v>165</v>
      </c>
      <c r="T16" s="301"/>
      <c r="U16" s="301"/>
      <c r="V16" s="301"/>
      <c r="W16" s="301"/>
    </row>
    <row r="17" spans="1:25" s="37" customFormat="1" ht="24.75" x14ac:dyDescent="0.3">
      <c r="A17" s="135" t="s">
        <v>116</v>
      </c>
      <c r="B17" s="170" t="s">
        <v>192</v>
      </c>
      <c r="C17" s="171" t="s">
        <v>190</v>
      </c>
      <c r="D17" s="170" t="s">
        <v>188</v>
      </c>
      <c r="E17" s="38" t="s">
        <v>189</v>
      </c>
      <c r="F17" s="38" t="s">
        <v>186</v>
      </c>
      <c r="G17" s="38" t="s">
        <v>175</v>
      </c>
      <c r="H17" s="171" t="s">
        <v>150</v>
      </c>
      <c r="I17" s="145" t="s">
        <v>149</v>
      </c>
      <c r="J17" s="39" t="s">
        <v>148</v>
      </c>
      <c r="K17" s="39" t="s">
        <v>147</v>
      </c>
      <c r="L17" s="39" t="s">
        <v>146</v>
      </c>
      <c r="M17" s="40" t="s">
        <v>145</v>
      </c>
      <c r="N17" s="170" t="s">
        <v>149</v>
      </c>
      <c r="O17" s="38" t="s">
        <v>148</v>
      </c>
      <c r="P17" s="38" t="s">
        <v>147</v>
      </c>
      <c r="Q17" s="38" t="s">
        <v>146</v>
      </c>
      <c r="R17" s="171" t="s">
        <v>145</v>
      </c>
      <c r="S17" s="145" t="s">
        <v>144</v>
      </c>
      <c r="T17" s="39" t="s">
        <v>143</v>
      </c>
      <c r="U17" s="39" t="s">
        <v>142</v>
      </c>
      <c r="V17" s="39" t="s">
        <v>141</v>
      </c>
      <c r="W17" s="40" t="s">
        <v>140</v>
      </c>
    </row>
    <row r="18" spans="1:25" ht="23.25" x14ac:dyDescent="0.25">
      <c r="A18" s="111" t="s">
        <v>0</v>
      </c>
      <c r="B18" s="72">
        <v>912</v>
      </c>
      <c r="C18" s="172">
        <v>937</v>
      </c>
      <c r="D18" s="75">
        <v>4341</v>
      </c>
      <c r="E18" s="72">
        <v>1022</v>
      </c>
      <c r="F18" s="72">
        <v>1131</v>
      </c>
      <c r="G18" s="72">
        <v>1113</v>
      </c>
      <c r="H18" s="172">
        <v>1075</v>
      </c>
      <c r="I18" s="75">
        <v>3307</v>
      </c>
      <c r="J18" s="72">
        <v>933</v>
      </c>
      <c r="K18" s="72">
        <v>837</v>
      </c>
      <c r="L18" s="72">
        <v>785</v>
      </c>
      <c r="M18" s="172">
        <v>752</v>
      </c>
      <c r="N18" s="75">
        <v>3087</v>
      </c>
      <c r="O18" s="72">
        <v>874</v>
      </c>
      <c r="P18" s="72">
        <v>781</v>
      </c>
      <c r="Q18" s="72">
        <v>729</v>
      </c>
      <c r="R18" s="172">
        <v>703</v>
      </c>
      <c r="S18" s="55">
        <v>2527</v>
      </c>
      <c r="T18" s="53">
        <v>644</v>
      </c>
      <c r="U18" s="53">
        <v>603</v>
      </c>
      <c r="V18" s="53">
        <v>628</v>
      </c>
      <c r="W18" s="186">
        <v>652</v>
      </c>
      <c r="Y18" s="249"/>
    </row>
    <row r="19" spans="1:25" ht="23.25" x14ac:dyDescent="0.5">
      <c r="A19" s="112" t="s">
        <v>4</v>
      </c>
      <c r="B19" s="174">
        <v>-7.0999999999999994E-2</v>
      </c>
      <c r="C19" s="173">
        <v>7.9000000000000001E-2</v>
      </c>
      <c r="D19" s="231">
        <v>0.311</v>
      </c>
      <c r="E19" s="174">
        <v>0.16900000000000001</v>
      </c>
      <c r="F19" s="174">
        <v>0.32600000000000001</v>
      </c>
      <c r="G19" s="174">
        <v>0.38400000000000001</v>
      </c>
      <c r="H19" s="174">
        <v>0.39400000000000002</v>
      </c>
      <c r="I19" s="236"/>
      <c r="J19" s="237"/>
      <c r="K19" s="237"/>
      <c r="L19" s="237"/>
      <c r="M19" s="238"/>
      <c r="N19" s="231">
        <v>0.128</v>
      </c>
      <c r="O19" s="174">
        <v>0.28100000000000003</v>
      </c>
      <c r="P19" s="174">
        <v>0.14599999999999999</v>
      </c>
      <c r="Q19" s="174">
        <v>5.8999999999999997E-2</v>
      </c>
      <c r="R19" s="173">
        <v>2.5999999999999999E-2</v>
      </c>
      <c r="S19" s="175">
        <v>-8.0000000000000002E-3</v>
      </c>
      <c r="T19" s="174">
        <v>-3.0000000000000001E-3</v>
      </c>
      <c r="U19" s="174">
        <v>8.0000000000000002E-3</v>
      </c>
      <c r="V19" s="174">
        <v>-0.02</v>
      </c>
      <c r="W19" s="173">
        <v>-1.7000000000000001E-2</v>
      </c>
    </row>
    <row r="20" spans="1:25" ht="23.25" x14ac:dyDescent="0.5">
      <c r="A20" s="112" t="s">
        <v>5</v>
      </c>
      <c r="B20" s="174">
        <v>-8.1000000000000003E-2</v>
      </c>
      <c r="C20" s="173">
        <v>-0.20499999999999999</v>
      </c>
      <c r="D20" s="231">
        <v>-5.5E-2</v>
      </c>
      <c r="E20" s="174">
        <v>-9.8000000000000004E-2</v>
      </c>
      <c r="F20" s="174">
        <v>-4.9000000000000002E-2</v>
      </c>
      <c r="G20" s="174">
        <v>-4.1000000000000002E-2</v>
      </c>
      <c r="H20" s="174">
        <v>-0.02</v>
      </c>
      <c r="I20" s="65"/>
      <c r="J20" s="138"/>
      <c r="K20" s="138"/>
      <c r="L20" s="138"/>
      <c r="M20" s="233"/>
      <c r="N20" s="231">
        <v>0.10299999999999999</v>
      </c>
      <c r="O20" s="174">
        <v>4.2000000000000003E-2</v>
      </c>
      <c r="P20" s="174">
        <v>0.13300000000000001</v>
      </c>
      <c r="Q20" s="174">
        <v>0.14499999999999999</v>
      </c>
      <c r="R20" s="173">
        <v>9.5000000000000001E-2</v>
      </c>
      <c r="S20" s="175">
        <v>-8.3000000000000004E-2</v>
      </c>
      <c r="T20" s="174">
        <v>1.0999999999999999E-2</v>
      </c>
      <c r="U20" s="174">
        <v>-0.126</v>
      </c>
      <c r="V20" s="174">
        <v>-0.115</v>
      </c>
      <c r="W20" s="173">
        <v>-9.9000000000000005E-2</v>
      </c>
    </row>
    <row r="21" spans="1:25" ht="23.25" x14ac:dyDescent="0.5">
      <c r="A21" s="112" t="s">
        <v>6</v>
      </c>
      <c r="B21" s="174">
        <v>-1.7999999999999999E-2</v>
      </c>
      <c r="C21" s="173">
        <v>8.0000000000000002E-3</v>
      </c>
      <c r="D21" s="231">
        <v>6.6000000000000003E-2</v>
      </c>
      <c r="E21" s="174">
        <v>3.4000000000000002E-2</v>
      </c>
      <c r="F21" s="174">
        <v>8.7999999999999995E-2</v>
      </c>
      <c r="G21" s="174">
        <v>8.3000000000000004E-2</v>
      </c>
      <c r="H21" s="174">
        <v>6.0999999999999999E-2</v>
      </c>
      <c r="I21" s="65"/>
      <c r="J21" s="138"/>
      <c r="K21" s="138"/>
      <c r="L21" s="138"/>
      <c r="M21" s="233"/>
      <c r="N21" s="231">
        <v>-1.0999999999999999E-2</v>
      </c>
      <c r="O21" s="174">
        <v>3.3000000000000002E-2</v>
      </c>
      <c r="P21" s="174">
        <v>8.0000000000000002E-3</v>
      </c>
      <c r="Q21" s="174">
        <v>-4.2999999999999997E-2</v>
      </c>
      <c r="R21" s="173">
        <v>-4.2999999999999997E-2</v>
      </c>
      <c r="S21" s="175">
        <v>-1.4999999999999999E-2</v>
      </c>
      <c r="T21" s="174">
        <v>-3.6999999999999998E-2</v>
      </c>
      <c r="U21" s="174">
        <v>-0.03</v>
      </c>
      <c r="V21" s="174" t="s">
        <v>120</v>
      </c>
      <c r="W21" s="173">
        <v>8.9999999999999993E-3</v>
      </c>
    </row>
    <row r="22" spans="1:25" ht="23.25" x14ac:dyDescent="0.5">
      <c r="A22" s="114" t="s">
        <v>7</v>
      </c>
      <c r="B22" s="177">
        <v>-1.0999999999999999E-2</v>
      </c>
      <c r="C22" s="176">
        <v>-0.01</v>
      </c>
      <c r="D22" s="232">
        <v>-8.9999999999999993E-3</v>
      </c>
      <c r="E22" s="177">
        <v>-0.01</v>
      </c>
      <c r="F22" s="177">
        <v>-1.4E-2</v>
      </c>
      <c r="G22" s="177">
        <v>-8.0000000000000002E-3</v>
      </c>
      <c r="H22" s="177">
        <v>-5.0000000000000001E-3</v>
      </c>
      <c r="I22" s="234"/>
      <c r="J22" s="139"/>
      <c r="K22" s="139"/>
      <c r="L22" s="139"/>
      <c r="M22" s="235"/>
      <c r="N22" s="232">
        <v>2E-3</v>
      </c>
      <c r="O22" s="177">
        <v>1E-3</v>
      </c>
      <c r="P22" s="177">
        <v>8.0000000000000002E-3</v>
      </c>
      <c r="Q22" s="177" t="s">
        <v>120</v>
      </c>
      <c r="R22" s="176" t="s">
        <v>120</v>
      </c>
      <c r="S22" s="178">
        <v>4.3999999999999997E-2</v>
      </c>
      <c r="T22" s="177" t="s">
        <v>120</v>
      </c>
      <c r="U22" s="177" t="s">
        <v>120</v>
      </c>
      <c r="V22" s="177">
        <v>0.10100000000000001</v>
      </c>
      <c r="W22" s="176">
        <v>7.6999999999999999E-2</v>
      </c>
    </row>
    <row r="23" spans="1:25" ht="23.25" x14ac:dyDescent="0.25">
      <c r="A23" s="113" t="s">
        <v>1</v>
      </c>
      <c r="B23" s="72">
        <v>185</v>
      </c>
      <c r="C23" s="172">
        <v>160</v>
      </c>
      <c r="D23" s="75">
        <v>941</v>
      </c>
      <c r="E23" s="72">
        <v>148</v>
      </c>
      <c r="F23" s="72">
        <v>237</v>
      </c>
      <c r="G23" s="72">
        <v>282</v>
      </c>
      <c r="H23" s="172">
        <v>274</v>
      </c>
      <c r="I23" s="73">
        <v>671</v>
      </c>
      <c r="J23" s="72">
        <v>169</v>
      </c>
      <c r="K23" s="72">
        <v>176</v>
      </c>
      <c r="L23" s="72">
        <v>184</v>
      </c>
      <c r="M23" s="172">
        <v>142</v>
      </c>
      <c r="N23" s="75">
        <v>662</v>
      </c>
      <c r="O23" s="72">
        <v>168</v>
      </c>
      <c r="P23" s="72">
        <v>174</v>
      </c>
      <c r="Q23" s="72">
        <v>178</v>
      </c>
      <c r="R23" s="172">
        <v>142</v>
      </c>
      <c r="S23" s="75">
        <v>496</v>
      </c>
      <c r="T23" s="72">
        <v>123</v>
      </c>
      <c r="U23" s="72">
        <v>127</v>
      </c>
      <c r="V23" s="72">
        <v>124</v>
      </c>
      <c r="W23" s="172">
        <v>122</v>
      </c>
    </row>
    <row r="24" spans="1:25" ht="23.25" x14ac:dyDescent="0.25">
      <c r="A24" s="179" t="s">
        <v>14</v>
      </c>
      <c r="B24" s="182">
        <v>0.20285087719298245</v>
      </c>
      <c r="C24" s="180">
        <v>0.17100000000000001</v>
      </c>
      <c r="D24" s="183">
        <v>0.217</v>
      </c>
      <c r="E24" s="182">
        <v>0.14499999999999999</v>
      </c>
      <c r="F24" s="182">
        <v>0.21</v>
      </c>
      <c r="G24" s="182">
        <v>0.253</v>
      </c>
      <c r="H24" s="180">
        <v>0.255</v>
      </c>
      <c r="I24" s="181">
        <v>0.20300000000000001</v>
      </c>
      <c r="J24" s="182">
        <v>0.18099999999999999</v>
      </c>
      <c r="K24" s="182">
        <v>0.21</v>
      </c>
      <c r="L24" s="182">
        <v>0.23400000000000001</v>
      </c>
      <c r="M24" s="180">
        <v>0.189</v>
      </c>
      <c r="N24" s="183">
        <v>0.214</v>
      </c>
      <c r="O24" s="182">
        <v>0.192</v>
      </c>
      <c r="P24" s="182">
        <v>0.223</v>
      </c>
      <c r="Q24" s="182">
        <v>0.24399999999999999</v>
      </c>
      <c r="R24" s="180">
        <v>0.20200000000000001</v>
      </c>
      <c r="S24" s="183">
        <v>0.19600000000000001</v>
      </c>
      <c r="T24" s="182">
        <v>0.191</v>
      </c>
      <c r="U24" s="182">
        <v>0.21099999999999999</v>
      </c>
      <c r="V24" s="182">
        <v>0.19700000000000001</v>
      </c>
      <c r="W24" s="180">
        <v>0.187</v>
      </c>
    </row>
    <row r="25" spans="1:25" ht="23.25" x14ac:dyDescent="0.25">
      <c r="A25" s="115" t="s">
        <v>104</v>
      </c>
      <c r="B25" s="98">
        <v>117</v>
      </c>
      <c r="C25" s="184">
        <v>93</v>
      </c>
      <c r="D25" s="101">
        <v>663</v>
      </c>
      <c r="E25" s="98">
        <v>74</v>
      </c>
      <c r="F25" s="98">
        <v>167</v>
      </c>
      <c r="G25" s="98">
        <v>215</v>
      </c>
      <c r="H25" s="184">
        <v>207</v>
      </c>
      <c r="I25" s="99">
        <v>388</v>
      </c>
      <c r="J25" s="98">
        <v>91</v>
      </c>
      <c r="K25" s="98">
        <v>106</v>
      </c>
      <c r="L25" s="98">
        <v>116</v>
      </c>
      <c r="M25" s="184">
        <v>75</v>
      </c>
      <c r="N25" s="101">
        <v>408</v>
      </c>
      <c r="O25" s="98">
        <v>100</v>
      </c>
      <c r="P25" s="98">
        <v>111</v>
      </c>
      <c r="Q25" s="98">
        <v>116</v>
      </c>
      <c r="R25" s="184">
        <v>81</v>
      </c>
      <c r="S25" s="101">
        <v>245</v>
      </c>
      <c r="T25" s="98">
        <v>57</v>
      </c>
      <c r="U25" s="98">
        <v>66</v>
      </c>
      <c r="V25" s="98">
        <v>61</v>
      </c>
      <c r="W25" s="184">
        <v>61</v>
      </c>
    </row>
    <row r="26" spans="1:25" ht="23.25" x14ac:dyDescent="0.25">
      <c r="A26" s="116" t="s">
        <v>18</v>
      </c>
      <c r="B26" s="93">
        <v>0.12828947368421054</v>
      </c>
      <c r="C26" s="185">
        <v>9.9000000000000005E-2</v>
      </c>
      <c r="D26" s="96">
        <v>0.153</v>
      </c>
      <c r="E26" s="93">
        <v>7.1999999999999995E-2</v>
      </c>
      <c r="F26" s="93">
        <v>0.14799999999999999</v>
      </c>
      <c r="G26" s="93">
        <v>0.193</v>
      </c>
      <c r="H26" s="185">
        <v>0.193</v>
      </c>
      <c r="I26" s="94">
        <v>0.11700000000000001</v>
      </c>
      <c r="J26" s="93">
        <v>9.8000000000000004E-2</v>
      </c>
      <c r="K26" s="93">
        <v>0.127</v>
      </c>
      <c r="L26" s="93">
        <v>0.14799999999999999</v>
      </c>
      <c r="M26" s="185">
        <v>9.9734042553191488E-2</v>
      </c>
      <c r="N26" s="96">
        <v>0.13200000000000001</v>
      </c>
      <c r="O26" s="93">
        <v>0.114</v>
      </c>
      <c r="P26" s="93">
        <v>0.14199999999999999</v>
      </c>
      <c r="Q26" s="93">
        <v>0.159</v>
      </c>
      <c r="R26" s="185">
        <v>0.115</v>
      </c>
      <c r="S26" s="96">
        <v>9.7000000000000003E-2</v>
      </c>
      <c r="T26" s="93">
        <v>8.8999999999999996E-2</v>
      </c>
      <c r="U26" s="93">
        <v>0.109</v>
      </c>
      <c r="V26" s="93">
        <v>9.7000000000000003E-2</v>
      </c>
      <c r="W26" s="185">
        <v>9.4E-2</v>
      </c>
    </row>
    <row r="29" spans="1:25" s="41" customFormat="1" ht="29.25" x14ac:dyDescent="0.35">
      <c r="A29" s="169" t="s">
        <v>118</v>
      </c>
      <c r="B29" s="299" t="s">
        <v>191</v>
      </c>
      <c r="C29" s="300"/>
      <c r="D29" s="302" t="s">
        <v>170</v>
      </c>
      <c r="E29" s="303"/>
      <c r="F29" s="303"/>
      <c r="G29" s="303"/>
      <c r="H29" s="304"/>
      <c r="I29" s="305">
        <v>2021</v>
      </c>
      <c r="J29" s="305"/>
      <c r="K29" s="305"/>
      <c r="L29" s="305"/>
      <c r="M29" s="305"/>
      <c r="N29" s="305" t="s">
        <v>128</v>
      </c>
      <c r="O29" s="305"/>
      <c r="P29" s="305"/>
      <c r="Q29" s="305"/>
      <c r="R29" s="305"/>
      <c r="S29" s="301" t="s">
        <v>165</v>
      </c>
      <c r="T29" s="301"/>
      <c r="U29" s="301"/>
      <c r="V29" s="301"/>
      <c r="W29" s="301"/>
    </row>
    <row r="30" spans="1:25" s="37" customFormat="1" ht="24.75" x14ac:dyDescent="0.3">
      <c r="A30" s="135" t="s">
        <v>116</v>
      </c>
      <c r="B30" s="170" t="s">
        <v>192</v>
      </c>
      <c r="C30" s="171" t="s">
        <v>190</v>
      </c>
      <c r="D30" s="170" t="s">
        <v>188</v>
      </c>
      <c r="E30" s="38" t="s">
        <v>189</v>
      </c>
      <c r="F30" s="38" t="s">
        <v>186</v>
      </c>
      <c r="G30" s="38" t="s">
        <v>175</v>
      </c>
      <c r="H30" s="171" t="s">
        <v>150</v>
      </c>
      <c r="I30" s="145" t="s">
        <v>149</v>
      </c>
      <c r="J30" s="39" t="s">
        <v>148</v>
      </c>
      <c r="K30" s="39" t="s">
        <v>147</v>
      </c>
      <c r="L30" s="39" t="s">
        <v>146</v>
      </c>
      <c r="M30" s="40" t="s">
        <v>145</v>
      </c>
      <c r="N30" s="170" t="s">
        <v>149</v>
      </c>
      <c r="O30" s="38" t="s">
        <v>148</v>
      </c>
      <c r="P30" s="38" t="s">
        <v>147</v>
      </c>
      <c r="Q30" s="38" t="s">
        <v>146</v>
      </c>
      <c r="R30" s="171" t="s">
        <v>145</v>
      </c>
      <c r="S30" s="145" t="s">
        <v>144</v>
      </c>
      <c r="T30" s="39" t="s">
        <v>143</v>
      </c>
      <c r="U30" s="39" t="s">
        <v>142</v>
      </c>
      <c r="V30" s="39" t="s">
        <v>141</v>
      </c>
      <c r="W30" s="40" t="s">
        <v>140</v>
      </c>
    </row>
    <row r="31" spans="1:25" ht="23.25" x14ac:dyDescent="0.25">
      <c r="A31" s="111" t="s">
        <v>0</v>
      </c>
      <c r="B31" s="72">
        <v>617</v>
      </c>
      <c r="C31" s="172">
        <v>661</v>
      </c>
      <c r="D31" s="75">
        <v>3250</v>
      </c>
      <c r="E31" s="72">
        <v>603</v>
      </c>
      <c r="F31" s="72">
        <v>825</v>
      </c>
      <c r="G31" s="72">
        <v>960</v>
      </c>
      <c r="H31" s="172">
        <v>862</v>
      </c>
      <c r="I31" s="75">
        <v>2746</v>
      </c>
      <c r="J31" s="72">
        <v>725</v>
      </c>
      <c r="K31" s="72">
        <v>742</v>
      </c>
      <c r="L31" s="72">
        <v>712</v>
      </c>
      <c r="M31" s="172">
        <v>567</v>
      </c>
      <c r="N31" s="75">
        <v>2746</v>
      </c>
      <c r="O31" s="72">
        <v>725</v>
      </c>
      <c r="P31" s="72">
        <v>742</v>
      </c>
      <c r="Q31" s="72">
        <v>712</v>
      </c>
      <c r="R31" s="172">
        <v>567</v>
      </c>
      <c r="S31" s="75">
        <v>1911</v>
      </c>
      <c r="T31" s="72">
        <v>489</v>
      </c>
      <c r="U31" s="72">
        <v>469</v>
      </c>
      <c r="V31" s="72">
        <v>436</v>
      </c>
      <c r="W31" s="172">
        <v>517</v>
      </c>
      <c r="Y31" s="249"/>
    </row>
    <row r="32" spans="1:25" ht="23.25" x14ac:dyDescent="0.5">
      <c r="A32" s="112" t="s">
        <v>4</v>
      </c>
      <c r="B32" s="174">
        <v>-0.127</v>
      </c>
      <c r="C32" s="173">
        <v>-5.2999999999999999E-2</v>
      </c>
      <c r="D32" s="175">
        <v>0.191</v>
      </c>
      <c r="E32" s="174">
        <v>0.01</v>
      </c>
      <c r="F32" s="174">
        <v>0.121</v>
      </c>
      <c r="G32" s="174">
        <v>0.26700000000000002</v>
      </c>
      <c r="H32" s="173">
        <v>0.41799999999999998</v>
      </c>
      <c r="I32" s="175">
        <v>0.376</v>
      </c>
      <c r="J32" s="174">
        <v>0.47699999999999998</v>
      </c>
      <c r="K32" s="174">
        <v>0.52400000000000002</v>
      </c>
      <c r="L32" s="174">
        <v>0.443</v>
      </c>
      <c r="M32" s="173">
        <v>9.0999999999999998E-2</v>
      </c>
      <c r="N32" s="175">
        <v>0.376</v>
      </c>
      <c r="O32" s="174">
        <v>0.47699999999999998</v>
      </c>
      <c r="P32" s="174">
        <v>0.52400000000000002</v>
      </c>
      <c r="Q32" s="174">
        <v>0.443</v>
      </c>
      <c r="R32" s="173">
        <v>9.0999999999999998E-2</v>
      </c>
      <c r="S32" s="175">
        <v>-9.4E-2</v>
      </c>
      <c r="T32" s="174">
        <v>-8.4000000000000005E-2</v>
      </c>
      <c r="U32" s="174">
        <v>-0.113</v>
      </c>
      <c r="V32" s="174">
        <v>-9.5000000000000001E-2</v>
      </c>
      <c r="W32" s="173">
        <v>-8.3000000000000004E-2</v>
      </c>
    </row>
    <row r="33" spans="1:25" ht="23.25" x14ac:dyDescent="0.5">
      <c r="A33" s="112" t="s">
        <v>5</v>
      </c>
      <c r="B33" s="174">
        <v>-0.22900000000000001</v>
      </c>
      <c r="C33" s="173">
        <v>-0.20499999999999999</v>
      </c>
      <c r="D33" s="175">
        <v>-8.3000000000000004E-2</v>
      </c>
      <c r="E33" s="174">
        <v>-0.23599999999999999</v>
      </c>
      <c r="F33" s="174">
        <v>-0.106</v>
      </c>
      <c r="G33" s="174">
        <v>-4.0000000000000001E-3</v>
      </c>
      <c r="H33" s="173">
        <v>4.2000000000000003E-2</v>
      </c>
      <c r="I33" s="175">
        <v>8.1000000000000003E-2</v>
      </c>
      <c r="J33" s="174">
        <v>-2.9000000000000001E-2</v>
      </c>
      <c r="K33" s="174">
        <v>5.8000000000000003E-2</v>
      </c>
      <c r="L33" s="174">
        <v>0.254</v>
      </c>
      <c r="M33" s="173">
        <v>5.8000000000000003E-2</v>
      </c>
      <c r="N33" s="175">
        <v>8.1000000000000003E-2</v>
      </c>
      <c r="O33" s="174">
        <v>-2.9000000000000001E-2</v>
      </c>
      <c r="P33" s="174">
        <v>5.8000000000000003E-2</v>
      </c>
      <c r="Q33" s="174">
        <v>0.254</v>
      </c>
      <c r="R33" s="173">
        <v>5.8000000000000003E-2</v>
      </c>
      <c r="S33" s="175">
        <v>-1.2E-2</v>
      </c>
      <c r="T33" s="174">
        <v>0.14499999999999999</v>
      </c>
      <c r="U33" s="174">
        <v>2.1000000000000001E-2</v>
      </c>
      <c r="V33" s="174">
        <v>-0.158</v>
      </c>
      <c r="W33" s="173">
        <v>-2.7E-2</v>
      </c>
    </row>
    <row r="34" spans="1:25" ht="23.25" x14ac:dyDescent="0.5">
      <c r="A34" s="112" t="s">
        <v>6</v>
      </c>
      <c r="B34" s="174">
        <v>-0.01</v>
      </c>
      <c r="C34" s="173">
        <v>1.6E-2</v>
      </c>
      <c r="D34" s="175">
        <v>7.1999999999999995E-2</v>
      </c>
      <c r="E34" s="174">
        <v>4.5999999999999999E-2</v>
      </c>
      <c r="F34" s="174">
        <v>9.2999999999999999E-2</v>
      </c>
      <c r="G34" s="174">
        <v>8.5000000000000006E-2</v>
      </c>
      <c r="H34" s="173">
        <v>0.06</v>
      </c>
      <c r="I34" s="175">
        <v>-0.02</v>
      </c>
      <c r="J34" s="174">
        <v>3.5000000000000003E-2</v>
      </c>
      <c r="K34" s="174" t="s">
        <v>120</v>
      </c>
      <c r="L34" s="174">
        <v>-6.4000000000000001E-2</v>
      </c>
      <c r="M34" s="173">
        <v>-5.1999999999999998E-2</v>
      </c>
      <c r="N34" s="175">
        <v>-0.02</v>
      </c>
      <c r="O34" s="174">
        <v>3.5000000000000003E-2</v>
      </c>
      <c r="P34" s="174" t="s">
        <v>120</v>
      </c>
      <c r="Q34" s="174">
        <v>-6.4000000000000001E-2</v>
      </c>
      <c r="R34" s="173">
        <v>-5.1999999999999998E-2</v>
      </c>
      <c r="S34" s="175">
        <v>-1.7000000000000001E-2</v>
      </c>
      <c r="T34" s="174">
        <v>-4.9000000000000002E-2</v>
      </c>
      <c r="U34" s="174">
        <v>-3.4000000000000002E-2</v>
      </c>
      <c r="V34" s="174">
        <v>-1E-3</v>
      </c>
      <c r="W34" s="173">
        <v>1.0999999999999999E-2</v>
      </c>
    </row>
    <row r="35" spans="1:25" ht="23.25" x14ac:dyDescent="0.5">
      <c r="A35" s="114" t="s">
        <v>7</v>
      </c>
      <c r="B35" s="177">
        <v>8.9999999999999993E-3</v>
      </c>
      <c r="C35" s="176">
        <v>8.9999999999999993E-3</v>
      </c>
      <c r="D35" s="178">
        <v>4.0000000000000001E-3</v>
      </c>
      <c r="E35" s="177">
        <v>1.2E-2</v>
      </c>
      <c r="F35" s="177">
        <v>4.0000000000000001E-3</v>
      </c>
      <c r="G35" s="177" t="s">
        <v>120</v>
      </c>
      <c r="H35" s="176" t="s">
        <v>120</v>
      </c>
      <c r="I35" s="178" t="s">
        <v>120</v>
      </c>
      <c r="J35" s="177" t="s">
        <v>120</v>
      </c>
      <c r="K35" s="177" t="s">
        <v>120</v>
      </c>
      <c r="L35" s="177" t="s">
        <v>120</v>
      </c>
      <c r="M35" s="176" t="s">
        <v>120</v>
      </c>
      <c r="N35" s="178" t="s">
        <v>120</v>
      </c>
      <c r="O35" s="177" t="s">
        <v>120</v>
      </c>
      <c r="P35" s="177" t="s">
        <v>120</v>
      </c>
      <c r="Q35" s="177" t="s">
        <v>120</v>
      </c>
      <c r="R35" s="176" t="s">
        <v>120</v>
      </c>
      <c r="S35" s="178">
        <v>1.2999999999999999E-2</v>
      </c>
      <c r="T35" s="177">
        <v>1.2999999999999999E-2</v>
      </c>
      <c r="U35" s="177">
        <v>8.0000000000000002E-3</v>
      </c>
      <c r="V35" s="177">
        <v>1.2E-2</v>
      </c>
      <c r="W35" s="176">
        <v>1.6E-2</v>
      </c>
    </row>
    <row r="36" spans="1:25" ht="23.25" x14ac:dyDescent="0.25">
      <c r="A36" s="113" t="s">
        <v>1</v>
      </c>
      <c r="B36" s="72">
        <v>88</v>
      </c>
      <c r="C36" s="172">
        <v>94</v>
      </c>
      <c r="D36" s="75">
        <v>593</v>
      </c>
      <c r="E36" s="72">
        <v>63</v>
      </c>
      <c r="F36" s="72">
        <v>131</v>
      </c>
      <c r="G36" s="72">
        <v>207</v>
      </c>
      <c r="H36" s="172">
        <v>192</v>
      </c>
      <c r="I36" s="75">
        <v>525</v>
      </c>
      <c r="J36" s="72">
        <v>122</v>
      </c>
      <c r="K36" s="72">
        <v>168</v>
      </c>
      <c r="L36" s="72">
        <v>157</v>
      </c>
      <c r="M36" s="172">
        <v>78</v>
      </c>
      <c r="N36" s="75">
        <v>525</v>
      </c>
      <c r="O36" s="72">
        <v>122</v>
      </c>
      <c r="P36" s="72">
        <v>168</v>
      </c>
      <c r="Q36" s="72">
        <v>157</v>
      </c>
      <c r="R36" s="172">
        <v>78</v>
      </c>
      <c r="S36" s="75">
        <v>261</v>
      </c>
      <c r="T36" s="72">
        <v>69</v>
      </c>
      <c r="U36" s="72">
        <v>68</v>
      </c>
      <c r="V36" s="72">
        <v>59</v>
      </c>
      <c r="W36" s="172">
        <v>65</v>
      </c>
    </row>
    <row r="37" spans="1:25" ht="23.25" x14ac:dyDescent="0.25">
      <c r="A37" s="179" t="s">
        <v>14</v>
      </c>
      <c r="B37" s="182">
        <v>0.14262560777957861</v>
      </c>
      <c r="C37" s="180">
        <v>0.14199999999999999</v>
      </c>
      <c r="D37" s="183">
        <v>0.182</v>
      </c>
      <c r="E37" s="182">
        <v>0.104</v>
      </c>
      <c r="F37" s="182">
        <v>0.159</v>
      </c>
      <c r="G37" s="182">
        <v>0.216</v>
      </c>
      <c r="H37" s="180">
        <v>0.223</v>
      </c>
      <c r="I37" s="183">
        <v>0.191</v>
      </c>
      <c r="J37" s="182">
        <v>0.16800000000000001</v>
      </c>
      <c r="K37" s="182">
        <v>0.22600000000000001</v>
      </c>
      <c r="L37" s="182">
        <v>0.221</v>
      </c>
      <c r="M37" s="180">
        <v>0.13800000000000001</v>
      </c>
      <c r="N37" s="183">
        <v>0.191</v>
      </c>
      <c r="O37" s="182">
        <v>0.16800000000000001</v>
      </c>
      <c r="P37" s="182">
        <v>0.22600000000000001</v>
      </c>
      <c r="Q37" s="182">
        <v>0.221</v>
      </c>
      <c r="R37" s="180">
        <v>0.13800000000000001</v>
      </c>
      <c r="S37" s="183">
        <v>0.13700000000000001</v>
      </c>
      <c r="T37" s="182">
        <v>0.14099999999999999</v>
      </c>
      <c r="U37" s="182">
        <v>0.14499999999999999</v>
      </c>
      <c r="V37" s="182">
        <v>0.13500000000000001</v>
      </c>
      <c r="W37" s="180">
        <v>0.126</v>
      </c>
    </row>
    <row r="38" spans="1:25" ht="23.25" x14ac:dyDescent="0.25">
      <c r="A38" s="115" t="s">
        <v>104</v>
      </c>
      <c r="B38" s="98">
        <v>58</v>
      </c>
      <c r="C38" s="184">
        <v>63</v>
      </c>
      <c r="D38" s="101">
        <v>466</v>
      </c>
      <c r="E38" s="98">
        <v>31</v>
      </c>
      <c r="F38" s="98">
        <v>99</v>
      </c>
      <c r="G38" s="98">
        <v>175</v>
      </c>
      <c r="H38" s="184">
        <v>161</v>
      </c>
      <c r="I38" s="101">
        <v>407</v>
      </c>
      <c r="J38" s="98">
        <v>92</v>
      </c>
      <c r="K38" s="98">
        <v>138</v>
      </c>
      <c r="L38" s="98">
        <v>128</v>
      </c>
      <c r="M38" s="184">
        <v>49</v>
      </c>
      <c r="N38" s="101">
        <v>407</v>
      </c>
      <c r="O38" s="98">
        <v>92</v>
      </c>
      <c r="P38" s="98">
        <v>138</v>
      </c>
      <c r="Q38" s="98">
        <v>128</v>
      </c>
      <c r="R38" s="184">
        <v>49</v>
      </c>
      <c r="S38" s="101">
        <v>142</v>
      </c>
      <c r="T38" s="98">
        <v>39</v>
      </c>
      <c r="U38" s="98">
        <v>39</v>
      </c>
      <c r="V38" s="98">
        <v>28</v>
      </c>
      <c r="W38" s="184">
        <v>36</v>
      </c>
    </row>
    <row r="39" spans="1:25" ht="23.25" x14ac:dyDescent="0.25">
      <c r="A39" s="116" t="s">
        <v>18</v>
      </c>
      <c r="B39" s="93">
        <v>9.4003241491085895E-2</v>
      </c>
      <c r="C39" s="185">
        <v>9.5000000000000001E-2</v>
      </c>
      <c r="D39" s="96">
        <v>0.14299999999999999</v>
      </c>
      <c r="E39" s="93">
        <v>5.0999999999999997E-2</v>
      </c>
      <c r="F39" s="93">
        <v>0.12</v>
      </c>
      <c r="G39" s="93">
        <v>0.182</v>
      </c>
      <c r="H39" s="185">
        <v>0.187</v>
      </c>
      <c r="I39" s="96">
        <v>0.14799999999999999</v>
      </c>
      <c r="J39" s="93">
        <v>0.127</v>
      </c>
      <c r="K39" s="93">
        <v>0.186</v>
      </c>
      <c r="L39" s="93">
        <v>0.18</v>
      </c>
      <c r="M39" s="185">
        <v>8.5999999999999993E-2</v>
      </c>
      <c r="N39" s="96">
        <v>0.14799999999999999</v>
      </c>
      <c r="O39" s="93">
        <v>0.127</v>
      </c>
      <c r="P39" s="93">
        <v>0.186</v>
      </c>
      <c r="Q39" s="93">
        <v>0.18</v>
      </c>
      <c r="R39" s="185">
        <v>8.5999999999999993E-2</v>
      </c>
      <c r="S39" s="96">
        <v>7.3999999999999996E-2</v>
      </c>
      <c r="T39" s="93">
        <v>0.08</v>
      </c>
      <c r="U39" s="93">
        <v>8.3000000000000004E-2</v>
      </c>
      <c r="V39" s="93">
        <v>6.4000000000000001E-2</v>
      </c>
      <c r="W39" s="185">
        <v>7.0000000000000007E-2</v>
      </c>
    </row>
    <row r="42" spans="1:25" s="41" customFormat="1" ht="29.25" x14ac:dyDescent="0.35">
      <c r="A42" s="169" t="s">
        <v>119</v>
      </c>
      <c r="B42" s="299" t="s">
        <v>191</v>
      </c>
      <c r="C42" s="300"/>
      <c r="D42" s="302" t="s">
        <v>170</v>
      </c>
      <c r="E42" s="303"/>
      <c r="F42" s="303"/>
      <c r="G42" s="303"/>
      <c r="H42" s="304"/>
      <c r="I42" s="305" t="s">
        <v>129</v>
      </c>
      <c r="J42" s="305"/>
      <c r="K42" s="305"/>
      <c r="L42" s="305"/>
      <c r="M42" s="305"/>
      <c r="N42" s="305" t="s">
        <v>128</v>
      </c>
      <c r="O42" s="305"/>
      <c r="P42" s="305"/>
      <c r="Q42" s="305"/>
      <c r="R42" s="305"/>
      <c r="S42" s="301" t="s">
        <v>165</v>
      </c>
      <c r="T42" s="301"/>
      <c r="U42" s="301"/>
      <c r="V42" s="301"/>
      <c r="W42" s="301"/>
    </row>
    <row r="43" spans="1:25" s="37" customFormat="1" ht="24.75" x14ac:dyDescent="0.3">
      <c r="A43" s="135" t="s">
        <v>116</v>
      </c>
      <c r="B43" s="170" t="s">
        <v>192</v>
      </c>
      <c r="C43" s="171" t="s">
        <v>190</v>
      </c>
      <c r="D43" s="170" t="s">
        <v>188</v>
      </c>
      <c r="E43" s="38" t="s">
        <v>189</v>
      </c>
      <c r="F43" s="38" t="s">
        <v>186</v>
      </c>
      <c r="G43" s="38" t="s">
        <v>175</v>
      </c>
      <c r="H43" s="171" t="s">
        <v>150</v>
      </c>
      <c r="I43" s="145" t="s">
        <v>149</v>
      </c>
      <c r="J43" s="39" t="s">
        <v>148</v>
      </c>
      <c r="K43" s="39" t="s">
        <v>147</v>
      </c>
      <c r="L43" s="39" t="s">
        <v>146</v>
      </c>
      <c r="M43" s="40" t="s">
        <v>145</v>
      </c>
      <c r="N43" s="170" t="s">
        <v>149</v>
      </c>
      <c r="O43" s="38" t="s">
        <v>148</v>
      </c>
      <c r="P43" s="38" t="s">
        <v>147</v>
      </c>
      <c r="Q43" s="38" t="s">
        <v>146</v>
      </c>
      <c r="R43" s="171" t="s">
        <v>145</v>
      </c>
      <c r="S43" s="145" t="s">
        <v>144</v>
      </c>
      <c r="T43" s="39" t="s">
        <v>143</v>
      </c>
      <c r="U43" s="39" t="s">
        <v>142</v>
      </c>
      <c r="V43" s="39" t="s">
        <v>141</v>
      </c>
      <c r="W43" s="40" t="s">
        <v>140</v>
      </c>
    </row>
    <row r="44" spans="1:25" ht="23.25" x14ac:dyDescent="0.25">
      <c r="A44" s="111" t="s">
        <v>0</v>
      </c>
      <c r="B44" s="72">
        <v>212</v>
      </c>
      <c r="C44" s="172">
        <v>218</v>
      </c>
      <c r="D44" s="74">
        <v>1020</v>
      </c>
      <c r="E44" s="72">
        <v>181</v>
      </c>
      <c r="F44" s="72">
        <v>246</v>
      </c>
      <c r="G44" s="72">
        <v>322</v>
      </c>
      <c r="H44" s="172">
        <v>271</v>
      </c>
      <c r="I44" s="75">
        <v>1158</v>
      </c>
      <c r="J44" s="72">
        <v>253</v>
      </c>
      <c r="K44" s="72">
        <v>244</v>
      </c>
      <c r="L44" s="72">
        <v>315</v>
      </c>
      <c r="M44" s="172">
        <v>346</v>
      </c>
      <c r="N44" s="74">
        <v>1378</v>
      </c>
      <c r="O44" s="72">
        <v>312</v>
      </c>
      <c r="P44" s="72">
        <v>300</v>
      </c>
      <c r="Q44" s="72">
        <v>371</v>
      </c>
      <c r="R44" s="172">
        <v>395</v>
      </c>
      <c r="S44" s="75">
        <v>1425</v>
      </c>
      <c r="T44" s="72">
        <v>334</v>
      </c>
      <c r="U44" s="72">
        <v>315</v>
      </c>
      <c r="V44" s="72">
        <v>379</v>
      </c>
      <c r="W44" s="172">
        <v>397</v>
      </c>
      <c r="Y44" s="249"/>
    </row>
    <row r="45" spans="1:25" ht="23.25" x14ac:dyDescent="0.5">
      <c r="A45" s="112" t="s">
        <v>4</v>
      </c>
      <c r="B45" s="174">
        <v>-8.4000000000000005E-2</v>
      </c>
      <c r="C45" s="173">
        <v>-2.5999999999999999E-2</v>
      </c>
      <c r="D45" s="231">
        <v>0.128</v>
      </c>
      <c r="E45" s="174">
        <v>-9.9000000000000005E-2</v>
      </c>
      <c r="F45" s="174">
        <v>4.0000000000000001E-3</v>
      </c>
      <c r="G45" s="174">
        <v>0.29199999999999998</v>
      </c>
      <c r="H45" s="173">
        <v>0.23100000000000001</v>
      </c>
      <c r="I45" s="236"/>
      <c r="J45" s="237"/>
      <c r="K45" s="237"/>
      <c r="L45" s="237"/>
      <c r="M45" s="238"/>
      <c r="N45" s="231">
        <v>0.221</v>
      </c>
      <c r="O45" s="174">
        <v>0.29899999999999999</v>
      </c>
      <c r="P45" s="174">
        <v>0.27600000000000002</v>
      </c>
      <c r="Q45" s="174">
        <v>0.224</v>
      </c>
      <c r="R45" s="173">
        <v>0.108</v>
      </c>
      <c r="S45" s="175">
        <v>-0.108</v>
      </c>
      <c r="T45" s="174">
        <v>-7.6999999999999999E-2</v>
      </c>
      <c r="U45" s="174">
        <v>-0.105</v>
      </c>
      <c r="V45" s="174">
        <v>-0.123</v>
      </c>
      <c r="W45" s="173">
        <v>-0.121</v>
      </c>
    </row>
    <row r="46" spans="1:25" ht="23.25" x14ac:dyDescent="0.5">
      <c r="A46" s="112" t="s">
        <v>5</v>
      </c>
      <c r="B46" s="174">
        <v>-0.23300000000000001</v>
      </c>
      <c r="C46" s="173">
        <v>-0.17399999999999999</v>
      </c>
      <c r="D46" s="231">
        <v>-0.14000000000000001</v>
      </c>
      <c r="E46" s="174">
        <v>-0.20599999999999999</v>
      </c>
      <c r="F46" s="174">
        <v>-7.0000000000000007E-2</v>
      </c>
      <c r="G46" s="174">
        <v>-0.18099999999999999</v>
      </c>
      <c r="H46" s="173">
        <v>-0.104</v>
      </c>
      <c r="I46" s="65"/>
      <c r="J46" s="138"/>
      <c r="K46" s="138"/>
      <c r="L46" s="138"/>
      <c r="M46" s="233"/>
      <c r="N46" s="231">
        <v>3.5999999999999997E-2</v>
      </c>
      <c r="O46" s="174">
        <v>-2.4E-2</v>
      </c>
      <c r="P46" s="174">
        <v>1.6E-2</v>
      </c>
      <c r="Q46" s="174">
        <v>7.6999999999999999E-2</v>
      </c>
      <c r="R46" s="173">
        <v>6.3E-2</v>
      </c>
      <c r="S46" s="175">
        <v>-2.3E-2</v>
      </c>
      <c r="T46" s="174">
        <v>6.3E-2</v>
      </c>
      <c r="U46" s="174">
        <v>-3.7999999999999999E-2</v>
      </c>
      <c r="V46" s="174">
        <v>-8.1000000000000003E-2</v>
      </c>
      <c r="W46" s="173">
        <v>-2.1999999999999999E-2</v>
      </c>
    </row>
    <row r="47" spans="1:25" ht="23.25" x14ac:dyDescent="0.5">
      <c r="A47" s="112" t="s">
        <v>6</v>
      </c>
      <c r="B47" s="174">
        <v>-2.5000000000000001E-2</v>
      </c>
      <c r="C47" s="173">
        <v>4.0000000000000001E-3</v>
      </c>
      <c r="D47" s="231">
        <v>7.1999999999999995E-2</v>
      </c>
      <c r="E47" s="174">
        <v>2.8000000000000001E-2</v>
      </c>
      <c r="F47" s="174">
        <v>0.107</v>
      </c>
      <c r="G47" s="174">
        <v>9.5000000000000001E-2</v>
      </c>
      <c r="H47" s="173">
        <v>5.8000000000000003E-2</v>
      </c>
      <c r="I47" s="65"/>
      <c r="J47" s="138"/>
      <c r="K47" s="138"/>
      <c r="L47" s="138"/>
      <c r="M47" s="233"/>
      <c r="N47" s="231">
        <v>1E-3</v>
      </c>
      <c r="O47" s="174">
        <v>5.3999999999999999E-2</v>
      </c>
      <c r="P47" s="174">
        <v>3.5000000000000003E-2</v>
      </c>
      <c r="Q47" s="174">
        <v>-3.2000000000000001E-2</v>
      </c>
      <c r="R47" s="173">
        <v>-0.04</v>
      </c>
      <c r="S47" s="175">
        <v>-1.2999999999999999E-2</v>
      </c>
      <c r="T47" s="174">
        <v>-3.4000000000000002E-2</v>
      </c>
      <c r="U47" s="174">
        <v>-0.03</v>
      </c>
      <c r="V47" s="174">
        <v>1E-3</v>
      </c>
      <c r="W47" s="173">
        <v>8.0000000000000002E-3</v>
      </c>
    </row>
    <row r="48" spans="1:25" ht="23.25" x14ac:dyDescent="0.5">
      <c r="A48" s="114" t="s">
        <v>7</v>
      </c>
      <c r="B48" s="177">
        <v>0</v>
      </c>
      <c r="C48" s="176">
        <v>0</v>
      </c>
      <c r="D48" s="232">
        <v>-0.17899999999999999</v>
      </c>
      <c r="E48" s="177">
        <v>-8.0000000000000002E-3</v>
      </c>
      <c r="F48" s="177">
        <v>-3.3000000000000002E-2</v>
      </c>
      <c r="G48" s="177">
        <v>-0.184</v>
      </c>
      <c r="H48" s="176">
        <v>-0.40200000000000002</v>
      </c>
      <c r="I48" s="234"/>
      <c r="J48" s="139"/>
      <c r="K48" s="139"/>
      <c r="L48" s="139"/>
      <c r="M48" s="235"/>
      <c r="N48" s="232">
        <v>-0.29099999999999998</v>
      </c>
      <c r="O48" s="177">
        <v>-0.39500000000000002</v>
      </c>
      <c r="P48" s="177">
        <v>-0.375</v>
      </c>
      <c r="Q48" s="177">
        <v>-0.28999999999999998</v>
      </c>
      <c r="R48" s="176">
        <v>-0.13600000000000001</v>
      </c>
      <c r="S48" s="178">
        <v>-7.0999999999999994E-2</v>
      </c>
      <c r="T48" s="177">
        <v>-0.13300000000000001</v>
      </c>
      <c r="U48" s="177">
        <v>-0.122</v>
      </c>
      <c r="V48" s="177">
        <v>-4.2000000000000003E-2</v>
      </c>
      <c r="W48" s="176" t="s">
        <v>120</v>
      </c>
    </row>
    <row r="49" spans="1:23" ht="23.25" x14ac:dyDescent="0.25">
      <c r="A49" s="113" t="s">
        <v>1</v>
      </c>
      <c r="B49" s="72">
        <v>69</v>
      </c>
      <c r="C49" s="172">
        <v>49</v>
      </c>
      <c r="D49" s="75">
        <v>306</v>
      </c>
      <c r="E49" s="72">
        <v>24</v>
      </c>
      <c r="F49" s="72">
        <v>59</v>
      </c>
      <c r="G49" s="72">
        <v>129</v>
      </c>
      <c r="H49" s="172">
        <v>94</v>
      </c>
      <c r="I49" s="73">
        <v>307</v>
      </c>
      <c r="J49" s="72">
        <v>79</v>
      </c>
      <c r="K49" s="72">
        <v>72</v>
      </c>
      <c r="L49" s="72">
        <v>81</v>
      </c>
      <c r="M49" s="172">
        <v>75</v>
      </c>
      <c r="N49" s="75">
        <v>316</v>
      </c>
      <c r="O49" s="72">
        <v>80</v>
      </c>
      <c r="P49" s="72">
        <v>74</v>
      </c>
      <c r="Q49" s="72">
        <v>87</v>
      </c>
      <c r="R49" s="172">
        <v>75</v>
      </c>
      <c r="S49" s="75">
        <v>231</v>
      </c>
      <c r="T49" s="72">
        <v>42</v>
      </c>
      <c r="U49" s="72">
        <v>55</v>
      </c>
      <c r="V49" s="72">
        <v>66</v>
      </c>
      <c r="W49" s="172">
        <v>68</v>
      </c>
    </row>
    <row r="50" spans="1:23" ht="23.25" x14ac:dyDescent="0.25">
      <c r="A50" s="179" t="s">
        <v>14</v>
      </c>
      <c r="B50" s="182">
        <v>0.32547169811320753</v>
      </c>
      <c r="C50" s="180">
        <v>0.22500000000000001</v>
      </c>
      <c r="D50" s="183">
        <v>0.3</v>
      </c>
      <c r="E50" s="182">
        <v>0.13300000000000001</v>
      </c>
      <c r="F50" s="182">
        <v>0.24</v>
      </c>
      <c r="G50" s="182">
        <v>0.40100000000000002</v>
      </c>
      <c r="H50" s="180">
        <v>0.34699999999999998</v>
      </c>
      <c r="I50" s="181">
        <v>0.26500000000000001</v>
      </c>
      <c r="J50" s="182">
        <v>0.312</v>
      </c>
      <c r="K50" s="182">
        <v>0.29499999999999998</v>
      </c>
      <c r="L50" s="182">
        <v>0.25700000000000001</v>
      </c>
      <c r="M50" s="180">
        <v>0.217</v>
      </c>
      <c r="N50" s="183">
        <v>0.22900000000000001</v>
      </c>
      <c r="O50" s="182">
        <v>0.25600000000000001</v>
      </c>
      <c r="P50" s="182">
        <v>0.247</v>
      </c>
      <c r="Q50" s="182">
        <v>0.23499999999999999</v>
      </c>
      <c r="R50" s="180">
        <v>0.19</v>
      </c>
      <c r="S50" s="183">
        <v>0.16200000000000001</v>
      </c>
      <c r="T50" s="182">
        <v>0.126</v>
      </c>
      <c r="U50" s="182">
        <v>0.17499999999999999</v>
      </c>
      <c r="V50" s="182">
        <v>0.17399999999999999</v>
      </c>
      <c r="W50" s="180">
        <v>0.17100000000000001</v>
      </c>
    </row>
    <row r="51" spans="1:23" ht="23.25" x14ac:dyDescent="0.25">
      <c r="A51" s="115" t="s">
        <v>104</v>
      </c>
      <c r="B51" s="98">
        <v>57</v>
      </c>
      <c r="C51" s="184">
        <v>36</v>
      </c>
      <c r="D51" s="101">
        <v>245</v>
      </c>
      <c r="E51" s="98">
        <v>8</v>
      </c>
      <c r="F51" s="98">
        <v>44</v>
      </c>
      <c r="G51" s="98">
        <v>114</v>
      </c>
      <c r="H51" s="184">
        <v>79</v>
      </c>
      <c r="I51" s="99">
        <v>239</v>
      </c>
      <c r="J51" s="98">
        <v>64</v>
      </c>
      <c r="K51" s="98">
        <v>58</v>
      </c>
      <c r="L51" s="98">
        <v>64</v>
      </c>
      <c r="M51" s="184">
        <v>53</v>
      </c>
      <c r="N51" s="101">
        <v>219</v>
      </c>
      <c r="O51" s="98">
        <v>55</v>
      </c>
      <c r="P51" s="98">
        <v>53</v>
      </c>
      <c r="Q51" s="98">
        <v>64</v>
      </c>
      <c r="R51" s="184">
        <v>47</v>
      </c>
      <c r="S51" s="101">
        <v>109</v>
      </c>
      <c r="T51" s="98">
        <v>12</v>
      </c>
      <c r="U51" s="98">
        <v>27</v>
      </c>
      <c r="V51" s="98">
        <v>35</v>
      </c>
      <c r="W51" s="184">
        <v>35</v>
      </c>
    </row>
    <row r="52" spans="1:23" ht="23.25" x14ac:dyDescent="0.25">
      <c r="A52" s="116" t="s">
        <v>18</v>
      </c>
      <c r="B52" s="93">
        <v>0.26886792452830188</v>
      </c>
      <c r="C52" s="185">
        <v>0.16500000000000001</v>
      </c>
      <c r="D52" s="96">
        <v>0.24</v>
      </c>
      <c r="E52" s="93">
        <v>4.3999999999999997E-2</v>
      </c>
      <c r="F52" s="93">
        <v>0.17899999999999999</v>
      </c>
      <c r="G52" s="93">
        <v>0.35399999999999998</v>
      </c>
      <c r="H52" s="185">
        <v>0.29199999999999998</v>
      </c>
      <c r="I52" s="94">
        <v>0.20599999999999999</v>
      </c>
      <c r="J52" s="93">
        <v>0.253</v>
      </c>
      <c r="K52" s="93">
        <v>0.23799999999999999</v>
      </c>
      <c r="L52" s="93">
        <v>0.20300000000000001</v>
      </c>
      <c r="M52" s="185">
        <v>0.153</v>
      </c>
      <c r="N52" s="96">
        <v>0.159</v>
      </c>
      <c r="O52" s="93">
        <v>0.17599999999999999</v>
      </c>
      <c r="P52" s="93">
        <v>0.17699999999999999</v>
      </c>
      <c r="Q52" s="93">
        <v>0.17299999999999999</v>
      </c>
      <c r="R52" s="185">
        <v>0.11899999999999999</v>
      </c>
      <c r="S52" s="96">
        <v>7.5999999999999998E-2</v>
      </c>
      <c r="T52" s="93">
        <v>3.5999999999999997E-2</v>
      </c>
      <c r="U52" s="93">
        <v>8.5999999999999993E-2</v>
      </c>
      <c r="V52" s="93">
        <v>9.1999999999999998E-2</v>
      </c>
      <c r="W52" s="185">
        <v>8.7999999999999995E-2</v>
      </c>
    </row>
    <row r="55" spans="1:23" ht="23.25" x14ac:dyDescent="0.5">
      <c r="A55" s="203" t="s">
        <v>174</v>
      </c>
    </row>
    <row r="56" spans="1:23" x14ac:dyDescent="0.25">
      <c r="A56" s="32"/>
    </row>
    <row r="57" spans="1:23" x14ac:dyDescent="0.25">
      <c r="A57" s="32"/>
    </row>
  </sheetData>
  <mergeCells count="20">
    <mergeCell ref="N3:R3"/>
    <mergeCell ref="I16:M16"/>
    <mergeCell ref="N16:R16"/>
    <mergeCell ref="I29:M29"/>
    <mergeCell ref="B3:C3"/>
    <mergeCell ref="B16:C16"/>
    <mergeCell ref="B29:C29"/>
    <mergeCell ref="B42:C42"/>
    <mergeCell ref="S42:W42"/>
    <mergeCell ref="S29:W29"/>
    <mergeCell ref="S16:W16"/>
    <mergeCell ref="S3:W3"/>
    <mergeCell ref="D3:H3"/>
    <mergeCell ref="D16:H16"/>
    <mergeCell ref="D29:H29"/>
    <mergeCell ref="D42:H42"/>
    <mergeCell ref="N29:R29"/>
    <mergeCell ref="I42:M42"/>
    <mergeCell ref="N42:R42"/>
    <mergeCell ref="I3:M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3"/>
  <sheetViews>
    <sheetView view="pageBreakPreview" zoomScale="70" zoomScaleNormal="85" zoomScaleSheetLayoutView="70" workbookViewId="0">
      <pane xSplit="1" ySplit="5" topLeftCell="B6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baseColWidth="10" defaultColWidth="11.42578125" defaultRowHeight="15" x14ac:dyDescent="0.25"/>
  <cols>
    <col min="1" max="1" width="67" style="3" bestFit="1" customWidth="1"/>
    <col min="2" max="3" width="14" style="3" customWidth="1"/>
    <col min="4" max="5" width="14" style="1" customWidth="1"/>
    <col min="6" max="8" width="14" style="3" customWidth="1"/>
    <col min="9" max="26" width="14" style="1" customWidth="1"/>
    <col min="27" max="16384" width="11.42578125" style="1"/>
  </cols>
  <sheetData>
    <row r="1" spans="1:26" x14ac:dyDescent="0.25">
      <c r="A1" s="5"/>
      <c r="B1" s="5"/>
      <c r="C1" s="5"/>
      <c r="D1" s="2"/>
      <c r="E1" s="2"/>
      <c r="F1" s="5"/>
      <c r="G1" s="5"/>
      <c r="H1" s="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thickBot="1" x14ac:dyDescent="0.3">
      <c r="A2" s="49" t="s">
        <v>151</v>
      </c>
      <c r="B2" s="15"/>
      <c r="C2" s="15"/>
      <c r="D2" s="12"/>
      <c r="E2" s="12"/>
      <c r="F2" s="15"/>
      <c r="G2" s="15"/>
      <c r="H2" s="15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thickTop="1" x14ac:dyDescent="0.25"/>
    <row r="4" spans="1:26" s="246" customFormat="1" ht="29.25" x14ac:dyDescent="0.4">
      <c r="A4" s="245"/>
      <c r="B4" s="308" t="s">
        <v>191</v>
      </c>
      <c r="C4" s="309"/>
      <c r="D4" s="298" t="s">
        <v>170</v>
      </c>
      <c r="E4" s="296"/>
      <c r="F4" s="296"/>
      <c r="G4" s="296"/>
      <c r="H4" s="297"/>
      <c r="I4" s="296" t="s">
        <v>164</v>
      </c>
      <c r="J4" s="296"/>
      <c r="K4" s="296"/>
      <c r="L4" s="296"/>
      <c r="M4" s="297"/>
      <c r="N4" s="293" t="s">
        <v>165</v>
      </c>
      <c r="O4" s="294"/>
      <c r="P4" s="294"/>
      <c r="Q4" s="294"/>
      <c r="R4" s="295"/>
      <c r="S4" s="293" t="s">
        <v>166</v>
      </c>
      <c r="T4" s="306"/>
      <c r="U4" s="306"/>
      <c r="V4" s="306"/>
      <c r="W4" s="307"/>
      <c r="X4" s="167" t="s">
        <v>167</v>
      </c>
      <c r="Y4" s="167" t="s">
        <v>168</v>
      </c>
      <c r="Z4" s="167" t="s">
        <v>169</v>
      </c>
    </row>
    <row r="5" spans="1:26" s="46" customFormat="1" ht="29.25" x14ac:dyDescent="0.35">
      <c r="A5" s="47" t="s">
        <v>59</v>
      </c>
      <c r="B5" s="52" t="s">
        <v>175</v>
      </c>
      <c r="C5" s="162" t="s">
        <v>190</v>
      </c>
      <c r="D5" s="43" t="s">
        <v>188</v>
      </c>
      <c r="E5" s="43" t="s">
        <v>189</v>
      </c>
      <c r="F5" s="43" t="s">
        <v>186</v>
      </c>
      <c r="G5" s="43" t="s">
        <v>175</v>
      </c>
      <c r="H5" s="162" t="s">
        <v>150</v>
      </c>
      <c r="I5" s="43" t="s">
        <v>149</v>
      </c>
      <c r="J5" s="43" t="s">
        <v>148</v>
      </c>
      <c r="K5" s="43" t="s">
        <v>147</v>
      </c>
      <c r="L5" s="43" t="s">
        <v>146</v>
      </c>
      <c r="M5" s="43" t="s">
        <v>145</v>
      </c>
      <c r="N5" s="43" t="s">
        <v>144</v>
      </c>
      <c r="O5" s="43" t="s">
        <v>143</v>
      </c>
      <c r="P5" s="43" t="s">
        <v>142</v>
      </c>
      <c r="Q5" s="43" t="s">
        <v>141</v>
      </c>
      <c r="R5" s="43" t="s">
        <v>140</v>
      </c>
      <c r="S5" s="43" t="s">
        <v>132</v>
      </c>
      <c r="T5" s="43" t="s">
        <v>133</v>
      </c>
      <c r="U5" s="43" t="s">
        <v>134</v>
      </c>
      <c r="V5" s="43" t="s">
        <v>135</v>
      </c>
      <c r="W5" s="43" t="s">
        <v>136</v>
      </c>
      <c r="X5" s="43" t="s">
        <v>137</v>
      </c>
      <c r="Y5" s="43" t="s">
        <v>138</v>
      </c>
      <c r="Z5" s="45" t="s">
        <v>139</v>
      </c>
    </row>
    <row r="6" spans="1:26" s="23" customFormat="1" ht="23.25" x14ac:dyDescent="0.25">
      <c r="A6" s="218" t="s">
        <v>0</v>
      </c>
      <c r="B6" s="266">
        <v>2442</v>
      </c>
      <c r="C6" s="267">
        <v>2524</v>
      </c>
      <c r="D6" s="147">
        <v>11550</v>
      </c>
      <c r="E6" s="146">
        <v>2507</v>
      </c>
      <c r="F6" s="146">
        <v>2972</v>
      </c>
      <c r="G6" s="146">
        <v>3184</v>
      </c>
      <c r="H6" s="146">
        <v>2887</v>
      </c>
      <c r="I6" s="147">
        <v>9519</v>
      </c>
      <c r="J6" s="146">
        <v>2500</v>
      </c>
      <c r="K6" s="146">
        <v>2398</v>
      </c>
      <c r="L6" s="146">
        <v>2395</v>
      </c>
      <c r="M6" s="146">
        <v>2226</v>
      </c>
      <c r="N6" s="147">
        <v>7884</v>
      </c>
      <c r="O6" s="146">
        <v>1985</v>
      </c>
      <c r="P6" s="146">
        <v>1909</v>
      </c>
      <c r="Q6" s="146">
        <v>1902</v>
      </c>
      <c r="R6" s="146">
        <v>2088</v>
      </c>
      <c r="S6" s="147">
        <v>8738</v>
      </c>
      <c r="T6" s="146">
        <v>2053</v>
      </c>
      <c r="U6" s="146">
        <v>2216</v>
      </c>
      <c r="V6" s="146">
        <v>2254</v>
      </c>
      <c r="W6" s="146">
        <v>2215</v>
      </c>
      <c r="X6" s="147">
        <v>8816</v>
      </c>
      <c r="Y6" s="147">
        <v>8326</v>
      </c>
      <c r="Z6" s="120">
        <v>7535</v>
      </c>
    </row>
    <row r="7" spans="1:26" ht="7.5" customHeight="1" x14ac:dyDescent="0.3">
      <c r="A7" s="264"/>
      <c r="B7" s="268"/>
      <c r="C7" s="269"/>
      <c r="D7" s="149"/>
      <c r="E7" s="121"/>
      <c r="F7" s="121"/>
      <c r="G7" s="121"/>
      <c r="H7" s="121"/>
      <c r="I7" s="149"/>
      <c r="J7" s="121"/>
      <c r="K7" s="121"/>
      <c r="L7" s="121"/>
      <c r="M7" s="121"/>
      <c r="N7" s="149"/>
      <c r="O7" s="121"/>
      <c r="P7" s="121"/>
      <c r="Q7" s="121"/>
      <c r="R7" s="121"/>
      <c r="S7" s="149"/>
      <c r="T7" s="121"/>
      <c r="U7" s="121"/>
      <c r="V7" s="121"/>
      <c r="W7" s="121"/>
      <c r="X7" s="149"/>
      <c r="Y7" s="149"/>
      <c r="Z7" s="124"/>
    </row>
    <row r="8" spans="1:26" ht="23.25" x14ac:dyDescent="0.25">
      <c r="A8" s="221" t="s">
        <v>98</v>
      </c>
      <c r="B8" s="268">
        <v>-1900</v>
      </c>
      <c r="C8" s="269">
        <v>-2022</v>
      </c>
      <c r="D8" s="149">
        <v>-8970</v>
      </c>
      <c r="E8" s="121">
        <v>-2129</v>
      </c>
      <c r="F8" s="121">
        <v>-2356</v>
      </c>
      <c r="G8" s="121">
        <v>-2350</v>
      </c>
      <c r="H8" s="121">
        <v>-2135</v>
      </c>
      <c r="I8" s="149">
        <v>-7376</v>
      </c>
      <c r="J8" s="121">
        <v>-1969</v>
      </c>
      <c r="K8" s="121">
        <v>-1826</v>
      </c>
      <c r="L8" s="121">
        <v>-1812</v>
      </c>
      <c r="M8" s="121">
        <v>-1769</v>
      </c>
      <c r="N8" s="149">
        <v>-6336</v>
      </c>
      <c r="O8" s="121">
        <v>-1607</v>
      </c>
      <c r="P8" s="121">
        <v>-1518</v>
      </c>
      <c r="Q8" s="121">
        <v>-1539</v>
      </c>
      <c r="R8" s="121">
        <v>-1672</v>
      </c>
      <c r="S8" s="149">
        <v>-6837</v>
      </c>
      <c r="T8" s="121">
        <v>-1660</v>
      </c>
      <c r="U8" s="121">
        <v>-1721</v>
      </c>
      <c r="V8" s="121">
        <v>-1731</v>
      </c>
      <c r="W8" s="121">
        <v>-1725</v>
      </c>
      <c r="X8" s="149">
        <v>-6841</v>
      </c>
      <c r="Y8" s="149">
        <v>-6467</v>
      </c>
      <c r="Z8" s="124">
        <v>-5888</v>
      </c>
    </row>
    <row r="9" spans="1:26" ht="23.25" x14ac:dyDescent="0.25">
      <c r="A9" s="221" t="s">
        <v>99</v>
      </c>
      <c r="B9" s="268">
        <v>-66</v>
      </c>
      <c r="C9" s="269">
        <v>-70</v>
      </c>
      <c r="D9" s="149">
        <v>-270</v>
      </c>
      <c r="E9" s="121">
        <v>-71</v>
      </c>
      <c r="F9" s="121">
        <v>-66</v>
      </c>
      <c r="G9" s="121">
        <v>-67</v>
      </c>
      <c r="H9" s="121">
        <v>-66</v>
      </c>
      <c r="I9" s="149">
        <v>-243</v>
      </c>
      <c r="J9" s="121">
        <v>-65</v>
      </c>
      <c r="K9" s="121">
        <v>-59</v>
      </c>
      <c r="L9" s="121">
        <v>-58</v>
      </c>
      <c r="M9" s="121">
        <v>-61</v>
      </c>
      <c r="N9" s="149">
        <v>-241</v>
      </c>
      <c r="O9" s="121">
        <v>-64</v>
      </c>
      <c r="P9" s="121">
        <v>-57</v>
      </c>
      <c r="Q9" s="121">
        <v>-56</v>
      </c>
      <c r="R9" s="121">
        <v>-64</v>
      </c>
      <c r="S9" s="149">
        <v>-249</v>
      </c>
      <c r="T9" s="121">
        <v>-65</v>
      </c>
      <c r="U9" s="121">
        <v>-61</v>
      </c>
      <c r="V9" s="121">
        <v>-61</v>
      </c>
      <c r="W9" s="121">
        <v>-62</v>
      </c>
      <c r="X9" s="149">
        <v>-237</v>
      </c>
      <c r="Y9" s="149">
        <v>-235</v>
      </c>
      <c r="Z9" s="124">
        <v>-222</v>
      </c>
    </row>
    <row r="10" spans="1:26" ht="23.25" x14ac:dyDescent="0.25">
      <c r="A10" s="221" t="s">
        <v>100</v>
      </c>
      <c r="B10" s="268">
        <v>-223</v>
      </c>
      <c r="C10" s="269">
        <v>-229</v>
      </c>
      <c r="D10" s="149">
        <v>-868</v>
      </c>
      <c r="E10" s="121">
        <v>-219</v>
      </c>
      <c r="F10" s="121">
        <v>-214</v>
      </c>
      <c r="G10" s="121">
        <v>-218</v>
      </c>
      <c r="H10" s="121">
        <v>-217</v>
      </c>
      <c r="I10" s="149">
        <v>-784</v>
      </c>
      <c r="J10" s="121">
        <v>-210</v>
      </c>
      <c r="K10" s="121">
        <v>-187</v>
      </c>
      <c r="L10" s="121">
        <v>-197</v>
      </c>
      <c r="M10" s="121">
        <v>-190</v>
      </c>
      <c r="N10" s="149">
        <v>-745</v>
      </c>
      <c r="O10" s="121">
        <v>-184</v>
      </c>
      <c r="P10" s="121">
        <v>-177</v>
      </c>
      <c r="Q10" s="121">
        <v>-178</v>
      </c>
      <c r="R10" s="121">
        <v>-206</v>
      </c>
      <c r="S10" s="149">
        <v>-773</v>
      </c>
      <c r="T10" s="121">
        <v>-196</v>
      </c>
      <c r="U10" s="121">
        <v>-193</v>
      </c>
      <c r="V10" s="121">
        <v>-194</v>
      </c>
      <c r="W10" s="121">
        <v>-190</v>
      </c>
      <c r="X10" s="149">
        <v>-747</v>
      </c>
      <c r="Y10" s="149">
        <v>-727</v>
      </c>
      <c r="Z10" s="124">
        <v>-691</v>
      </c>
    </row>
    <row r="11" spans="1:26" ht="23.25" x14ac:dyDescent="0.25">
      <c r="A11" s="221" t="s">
        <v>101</v>
      </c>
      <c r="B11" s="268">
        <v>-32</v>
      </c>
      <c r="C11" s="269">
        <v>-7</v>
      </c>
      <c r="D11" s="149">
        <v>-155</v>
      </c>
      <c r="E11" s="121">
        <v>-70</v>
      </c>
      <c r="F11" s="121">
        <v>-15</v>
      </c>
      <c r="G11" s="121">
        <v>-35</v>
      </c>
      <c r="H11" s="121">
        <v>-35</v>
      </c>
      <c r="I11" s="149">
        <v>617</v>
      </c>
      <c r="J11" s="121">
        <v>-92</v>
      </c>
      <c r="K11" s="121">
        <v>1</v>
      </c>
      <c r="L11" s="121">
        <v>732</v>
      </c>
      <c r="M11" s="121">
        <v>-24</v>
      </c>
      <c r="N11" s="149">
        <v>38</v>
      </c>
      <c r="O11" s="121">
        <v>-46</v>
      </c>
      <c r="P11" s="121">
        <v>-9</v>
      </c>
      <c r="Q11" s="121">
        <v>107</v>
      </c>
      <c r="R11" s="121">
        <v>-14</v>
      </c>
      <c r="S11" s="149">
        <v>-73</v>
      </c>
      <c r="T11" s="121">
        <v>-26</v>
      </c>
      <c r="U11" s="121">
        <v>-24</v>
      </c>
      <c r="V11" s="121">
        <v>-11</v>
      </c>
      <c r="W11" s="121">
        <v>-12</v>
      </c>
      <c r="X11" s="149">
        <v>-63</v>
      </c>
      <c r="Y11" s="149">
        <v>-52</v>
      </c>
      <c r="Z11" s="124">
        <v>-17</v>
      </c>
    </row>
    <row r="12" spans="1:26" s="23" customFormat="1" ht="23.25" x14ac:dyDescent="0.25">
      <c r="A12" s="265" t="s">
        <v>102</v>
      </c>
      <c r="B12" s="270">
        <v>221</v>
      </c>
      <c r="C12" s="271">
        <v>196</v>
      </c>
      <c r="D12" s="150">
        <v>1287</v>
      </c>
      <c r="E12" s="128">
        <v>18</v>
      </c>
      <c r="F12" s="128">
        <v>321</v>
      </c>
      <c r="G12" s="128">
        <v>514</v>
      </c>
      <c r="H12" s="128">
        <v>434</v>
      </c>
      <c r="I12" s="150">
        <v>1733</v>
      </c>
      <c r="J12" s="128">
        <v>164</v>
      </c>
      <c r="K12" s="128">
        <v>327</v>
      </c>
      <c r="L12" s="128">
        <v>1060</v>
      </c>
      <c r="M12" s="128">
        <v>182</v>
      </c>
      <c r="N12" s="150">
        <v>600</v>
      </c>
      <c r="O12" s="128">
        <v>84</v>
      </c>
      <c r="P12" s="128">
        <v>148</v>
      </c>
      <c r="Q12" s="128">
        <v>236</v>
      </c>
      <c r="R12" s="128">
        <v>132</v>
      </c>
      <c r="S12" s="150">
        <v>806</v>
      </c>
      <c r="T12" s="128">
        <v>106</v>
      </c>
      <c r="U12" s="128">
        <v>217</v>
      </c>
      <c r="V12" s="128">
        <v>257</v>
      </c>
      <c r="W12" s="128">
        <v>226</v>
      </c>
      <c r="X12" s="150">
        <v>928</v>
      </c>
      <c r="Y12" s="150">
        <v>845</v>
      </c>
      <c r="Z12" s="131">
        <v>717</v>
      </c>
    </row>
    <row r="13" spans="1:26" ht="23.25" x14ac:dyDescent="0.25">
      <c r="A13" s="221" t="s">
        <v>19</v>
      </c>
      <c r="B13" s="268">
        <v>-2</v>
      </c>
      <c r="C13" s="269">
        <v>-3</v>
      </c>
      <c r="D13" s="149">
        <v>-6</v>
      </c>
      <c r="E13" s="121">
        <v>-2</v>
      </c>
      <c r="F13" s="121">
        <v>-3</v>
      </c>
      <c r="G13" s="121">
        <v>0</v>
      </c>
      <c r="H13" s="121">
        <v>-1</v>
      </c>
      <c r="I13" s="149">
        <v>-1</v>
      </c>
      <c r="J13" s="121">
        <v>-1</v>
      </c>
      <c r="K13" s="121">
        <v>-1</v>
      </c>
      <c r="L13" s="121">
        <v>2</v>
      </c>
      <c r="M13" s="121">
        <v>-1</v>
      </c>
      <c r="N13" s="149">
        <v>-2</v>
      </c>
      <c r="O13" s="121">
        <v>-1</v>
      </c>
      <c r="P13" s="121">
        <v>0</v>
      </c>
      <c r="Q13" s="121">
        <v>1</v>
      </c>
      <c r="R13" s="121">
        <v>-2</v>
      </c>
      <c r="S13" s="149">
        <v>-2</v>
      </c>
      <c r="T13" s="121">
        <v>0</v>
      </c>
      <c r="U13" s="121">
        <v>-1</v>
      </c>
      <c r="V13" s="121">
        <v>0</v>
      </c>
      <c r="W13" s="121">
        <v>-1</v>
      </c>
      <c r="X13" s="149">
        <v>2</v>
      </c>
      <c r="Y13" s="149">
        <v>1</v>
      </c>
      <c r="Z13" s="124">
        <v>8</v>
      </c>
    </row>
    <row r="14" spans="1:26" ht="23.25" x14ac:dyDescent="0.25">
      <c r="A14" s="221" t="s">
        <v>20</v>
      </c>
      <c r="B14" s="268">
        <v>-16</v>
      </c>
      <c r="C14" s="269">
        <v>-19</v>
      </c>
      <c r="D14" s="149">
        <v>-61</v>
      </c>
      <c r="E14" s="121">
        <v>-30</v>
      </c>
      <c r="F14" s="121">
        <v>-17</v>
      </c>
      <c r="G14" s="121">
        <v>-6</v>
      </c>
      <c r="H14" s="121">
        <v>-8</v>
      </c>
      <c r="I14" s="149">
        <v>-56</v>
      </c>
      <c r="J14" s="121">
        <v>-13</v>
      </c>
      <c r="K14" s="121">
        <v>-15</v>
      </c>
      <c r="L14" s="121">
        <v>-15</v>
      </c>
      <c r="M14" s="121">
        <v>-13</v>
      </c>
      <c r="N14" s="149">
        <v>-85</v>
      </c>
      <c r="O14" s="121">
        <v>-17</v>
      </c>
      <c r="P14" s="121">
        <v>-23</v>
      </c>
      <c r="Q14" s="121">
        <v>-22</v>
      </c>
      <c r="R14" s="121">
        <v>-23</v>
      </c>
      <c r="S14" s="149">
        <v>-116</v>
      </c>
      <c r="T14" s="121">
        <v>-27</v>
      </c>
      <c r="U14" s="121">
        <v>-29</v>
      </c>
      <c r="V14" s="121">
        <v>-33</v>
      </c>
      <c r="W14" s="121">
        <v>-27</v>
      </c>
      <c r="X14" s="149">
        <v>-101</v>
      </c>
      <c r="Y14" s="149">
        <v>-103</v>
      </c>
      <c r="Z14" s="124">
        <v>-103</v>
      </c>
    </row>
    <row r="15" spans="1:26" ht="23.25" x14ac:dyDescent="0.25">
      <c r="A15" s="221" t="s">
        <v>21</v>
      </c>
      <c r="B15" s="268">
        <v>-51</v>
      </c>
      <c r="C15" s="269">
        <v>-41</v>
      </c>
      <c r="D15" s="149">
        <v>-254</v>
      </c>
      <c r="E15" s="121">
        <v>23</v>
      </c>
      <c r="F15" s="121">
        <v>-76</v>
      </c>
      <c r="G15" s="121">
        <v>-106</v>
      </c>
      <c r="H15" s="121">
        <v>-95</v>
      </c>
      <c r="I15" s="149">
        <v>-369</v>
      </c>
      <c r="J15" s="121">
        <v>-42</v>
      </c>
      <c r="K15" s="121">
        <v>-64</v>
      </c>
      <c r="L15" s="121">
        <v>-220</v>
      </c>
      <c r="M15" s="121">
        <v>-43</v>
      </c>
      <c r="N15" s="149">
        <v>-178</v>
      </c>
      <c r="O15" s="121">
        <v>-22</v>
      </c>
      <c r="P15" s="121">
        <v>-32</v>
      </c>
      <c r="Q15" s="121">
        <v>-96</v>
      </c>
      <c r="R15" s="121">
        <v>-28</v>
      </c>
      <c r="S15" s="149">
        <v>-137</v>
      </c>
      <c r="T15" s="121">
        <v>-2</v>
      </c>
      <c r="U15" s="121">
        <v>-40</v>
      </c>
      <c r="V15" s="121">
        <v>-46</v>
      </c>
      <c r="W15" s="121">
        <v>-49</v>
      </c>
      <c r="X15" s="149">
        <v>-114</v>
      </c>
      <c r="Y15" s="149">
        <v>-162</v>
      </c>
      <c r="Z15" s="124">
        <v>-193</v>
      </c>
    </row>
    <row r="16" spans="1:26" s="23" customFormat="1" ht="23.25" x14ac:dyDescent="0.25">
      <c r="A16" s="265" t="s">
        <v>24</v>
      </c>
      <c r="B16" s="270">
        <v>152</v>
      </c>
      <c r="C16" s="271">
        <v>133</v>
      </c>
      <c r="D16" s="150">
        <v>966</v>
      </c>
      <c r="E16" s="128">
        <v>9</v>
      </c>
      <c r="F16" s="128">
        <v>225</v>
      </c>
      <c r="G16" s="128">
        <v>402</v>
      </c>
      <c r="H16" s="128">
        <v>330</v>
      </c>
      <c r="I16" s="150">
        <v>1307</v>
      </c>
      <c r="J16" s="128">
        <v>108</v>
      </c>
      <c r="K16" s="128">
        <v>247</v>
      </c>
      <c r="L16" s="128">
        <v>827</v>
      </c>
      <c r="M16" s="128">
        <v>125</v>
      </c>
      <c r="N16" s="150">
        <v>335</v>
      </c>
      <c r="O16" s="128">
        <v>44</v>
      </c>
      <c r="P16" s="128">
        <v>93</v>
      </c>
      <c r="Q16" s="128">
        <v>119</v>
      </c>
      <c r="R16" s="128">
        <v>79</v>
      </c>
      <c r="S16" s="150">
        <v>551</v>
      </c>
      <c r="T16" s="128">
        <v>77</v>
      </c>
      <c r="U16" s="128">
        <v>147</v>
      </c>
      <c r="V16" s="128">
        <v>178</v>
      </c>
      <c r="W16" s="128">
        <v>149</v>
      </c>
      <c r="X16" s="150">
        <v>715</v>
      </c>
      <c r="Y16" s="150">
        <v>581</v>
      </c>
      <c r="Z16" s="131">
        <v>429</v>
      </c>
    </row>
    <row r="17" spans="1:26" ht="23.25" x14ac:dyDescent="0.25">
      <c r="A17" s="221" t="s">
        <v>103</v>
      </c>
      <c r="B17" s="272">
        <v>0</v>
      </c>
      <c r="C17" s="273">
        <v>1</v>
      </c>
      <c r="D17" s="152">
        <v>1</v>
      </c>
      <c r="E17" s="121">
        <v>-2</v>
      </c>
      <c r="F17" s="151">
        <v>1</v>
      </c>
      <c r="G17" s="151">
        <v>1</v>
      </c>
      <c r="H17" s="151">
        <v>1</v>
      </c>
      <c r="I17" s="152">
        <v>-2</v>
      </c>
      <c r="J17" s="121">
        <v>-4</v>
      </c>
      <c r="K17" s="151">
        <v>0</v>
      </c>
      <c r="L17" s="151">
        <v>1</v>
      </c>
      <c r="M17" s="151">
        <v>1</v>
      </c>
      <c r="N17" s="152">
        <v>3</v>
      </c>
      <c r="O17" s="151">
        <v>1</v>
      </c>
      <c r="P17" s="151">
        <v>1</v>
      </c>
      <c r="Q17" s="151">
        <v>0</v>
      </c>
      <c r="R17" s="151">
        <v>1</v>
      </c>
      <c r="S17" s="152">
        <v>8</v>
      </c>
      <c r="T17" s="151">
        <v>2</v>
      </c>
      <c r="U17" s="151">
        <v>2</v>
      </c>
      <c r="V17" s="151">
        <v>2</v>
      </c>
      <c r="W17" s="151">
        <v>2</v>
      </c>
      <c r="X17" s="152">
        <v>8</v>
      </c>
      <c r="Y17" s="152">
        <v>5</v>
      </c>
      <c r="Z17" s="153">
        <v>2</v>
      </c>
    </row>
    <row r="18" spans="1:26" s="23" customFormat="1" ht="23.25" x14ac:dyDescent="0.25">
      <c r="A18" s="265" t="s">
        <v>3</v>
      </c>
      <c r="B18" s="270">
        <v>152</v>
      </c>
      <c r="C18" s="271">
        <v>132</v>
      </c>
      <c r="D18" s="150">
        <v>965</v>
      </c>
      <c r="E18" s="128">
        <v>11</v>
      </c>
      <c r="F18" s="128">
        <v>224</v>
      </c>
      <c r="G18" s="128">
        <v>401</v>
      </c>
      <c r="H18" s="128">
        <v>329</v>
      </c>
      <c r="I18" s="150">
        <v>1309</v>
      </c>
      <c r="J18" s="128">
        <v>112</v>
      </c>
      <c r="K18" s="128">
        <v>247</v>
      </c>
      <c r="L18" s="128">
        <v>826</v>
      </c>
      <c r="M18" s="128">
        <v>124</v>
      </c>
      <c r="N18" s="150">
        <v>332</v>
      </c>
      <c r="O18" s="128">
        <v>43</v>
      </c>
      <c r="P18" s="128">
        <v>92</v>
      </c>
      <c r="Q18" s="128">
        <v>119</v>
      </c>
      <c r="R18" s="128">
        <v>78</v>
      </c>
      <c r="S18" s="150">
        <v>543</v>
      </c>
      <c r="T18" s="128">
        <v>75</v>
      </c>
      <c r="U18" s="128">
        <v>145</v>
      </c>
      <c r="V18" s="128">
        <v>176</v>
      </c>
      <c r="W18" s="128">
        <v>147</v>
      </c>
      <c r="X18" s="150">
        <v>707</v>
      </c>
      <c r="Y18" s="150">
        <v>576</v>
      </c>
      <c r="Z18" s="131">
        <v>427</v>
      </c>
    </row>
    <row r="19" spans="1:26" ht="23.25" x14ac:dyDescent="0.25">
      <c r="A19" s="221" t="s">
        <v>180</v>
      </c>
      <c r="B19" s="274">
        <v>2.0299999999999998</v>
      </c>
      <c r="C19" s="275">
        <v>1.7</v>
      </c>
      <c r="D19" s="155">
        <v>12.81</v>
      </c>
      <c r="E19" s="154">
        <v>0.13</v>
      </c>
      <c r="F19" s="154">
        <v>2.88</v>
      </c>
      <c r="G19" s="154">
        <v>5.42</v>
      </c>
      <c r="H19" s="154">
        <v>4.38</v>
      </c>
      <c r="I19" s="155">
        <v>17.149999999999999</v>
      </c>
      <c r="J19" s="154">
        <v>1.58</v>
      </c>
      <c r="K19" s="154">
        <v>3.19</v>
      </c>
      <c r="L19" s="154">
        <v>10.82</v>
      </c>
      <c r="M19" s="154">
        <v>1.56</v>
      </c>
      <c r="N19" s="155">
        <v>3.98</v>
      </c>
      <c r="O19" s="154">
        <v>0.38</v>
      </c>
      <c r="P19" s="154" t="s">
        <v>106</v>
      </c>
      <c r="Q19" s="154">
        <v>1.56</v>
      </c>
      <c r="R19" s="154">
        <v>1.02</v>
      </c>
      <c r="S19" s="155">
        <v>6.45</v>
      </c>
      <c r="T19" s="154">
        <v>0.79</v>
      </c>
      <c r="U19" s="154" t="s">
        <v>107</v>
      </c>
      <c r="V19" s="154">
        <v>1.82</v>
      </c>
      <c r="W19" s="154" t="s">
        <v>109</v>
      </c>
      <c r="X19" s="155" t="s">
        <v>112</v>
      </c>
      <c r="Y19" s="155" t="s">
        <v>114</v>
      </c>
      <c r="Z19" s="156">
        <v>5.68</v>
      </c>
    </row>
    <row r="20" spans="1:26" ht="23.25" x14ac:dyDescent="0.25">
      <c r="A20" s="224" t="s">
        <v>181</v>
      </c>
      <c r="B20" s="259">
        <v>2.0299999999999998</v>
      </c>
      <c r="C20" s="216">
        <v>1.69</v>
      </c>
      <c r="D20" s="105">
        <v>12.75</v>
      </c>
      <c r="E20" s="103">
        <v>0.13</v>
      </c>
      <c r="F20" s="103">
        <v>2.86</v>
      </c>
      <c r="G20" s="103">
        <v>5.4</v>
      </c>
      <c r="H20" s="103">
        <v>4.3600000000000003</v>
      </c>
      <c r="I20" s="105">
        <v>17.04</v>
      </c>
      <c r="J20" s="103">
        <v>1.57</v>
      </c>
      <c r="K20" s="103">
        <v>3.16</v>
      </c>
      <c r="L20" s="103">
        <v>10.76</v>
      </c>
      <c r="M20" s="103">
        <v>1.55</v>
      </c>
      <c r="N20" s="105">
        <v>3.96</v>
      </c>
      <c r="O20" s="103">
        <v>0.37</v>
      </c>
      <c r="P20" s="103" t="s">
        <v>106</v>
      </c>
      <c r="Q20" s="103">
        <v>1.55</v>
      </c>
      <c r="R20" s="103">
        <v>1.02</v>
      </c>
      <c r="S20" s="105">
        <v>6.41</v>
      </c>
      <c r="T20" s="103">
        <v>0.78</v>
      </c>
      <c r="U20" s="103" t="s">
        <v>108</v>
      </c>
      <c r="V20" s="103">
        <v>1.81</v>
      </c>
      <c r="W20" s="103" t="s">
        <v>110</v>
      </c>
      <c r="X20" s="105" t="s">
        <v>113</v>
      </c>
      <c r="Y20" s="105" t="s">
        <v>115</v>
      </c>
      <c r="Z20" s="106">
        <v>5.66</v>
      </c>
    </row>
    <row r="21" spans="1:26" x14ac:dyDescent="0.25">
      <c r="A21" s="1"/>
      <c r="B21" s="1"/>
      <c r="C21" s="1"/>
      <c r="F21" s="1"/>
      <c r="G21" s="1"/>
      <c r="H21" s="1"/>
    </row>
    <row r="22" spans="1:26" x14ac:dyDescent="0.25">
      <c r="A22" s="3" t="s">
        <v>182</v>
      </c>
    </row>
    <row r="23" spans="1:26" x14ac:dyDescent="0.25">
      <c r="A23" s="248" t="s">
        <v>179</v>
      </c>
    </row>
  </sheetData>
  <mergeCells count="5">
    <mergeCell ref="I4:M4"/>
    <mergeCell ref="N4:R4"/>
    <mergeCell ref="S4:W4"/>
    <mergeCell ref="D4:H4"/>
    <mergeCell ref="B4:C4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56"/>
  <sheetViews>
    <sheetView view="pageBreakPreview" topLeftCell="A27" zoomScale="85" zoomScaleNormal="70" zoomScaleSheetLayoutView="85" workbookViewId="0">
      <selection activeCell="B53" activeCellId="2" sqref="B39 B45 B53"/>
    </sheetView>
  </sheetViews>
  <sheetFormatPr baseColWidth="10" defaultColWidth="11.42578125" defaultRowHeight="15" x14ac:dyDescent="0.25"/>
  <cols>
    <col min="1" max="1" width="58.5703125" style="1" bestFit="1" customWidth="1"/>
    <col min="2" max="3" width="13.140625" style="4" customWidth="1"/>
    <col min="4" max="4" width="11.42578125" style="4"/>
    <col min="5" max="7" width="13.140625" style="4" customWidth="1"/>
    <col min="8" max="8" width="11.42578125" style="4"/>
    <col min="9" max="15" width="13.140625" style="4" customWidth="1"/>
    <col min="16" max="16" width="15.5703125" style="4" bestFit="1" customWidth="1"/>
    <col min="17" max="19" width="13.140625" style="4" customWidth="1"/>
    <col min="20" max="22" width="11.42578125" style="4"/>
    <col min="23" max="16384" width="11.42578125" style="1"/>
  </cols>
  <sheetData>
    <row r="1" spans="1:22" ht="30" thickBot="1" x14ac:dyDescent="0.3">
      <c r="A1" s="48" t="s">
        <v>173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.75" thickTop="1" x14ac:dyDescent="0.25"/>
    <row r="4" spans="1:22" s="165" customFormat="1" ht="29.25" x14ac:dyDescent="0.6">
      <c r="B4" s="308" t="s">
        <v>191</v>
      </c>
      <c r="C4" s="309"/>
      <c r="D4" s="310" t="s">
        <v>170</v>
      </c>
      <c r="E4" s="311"/>
      <c r="F4" s="311"/>
      <c r="G4" s="312"/>
      <c r="H4" s="310" t="s">
        <v>164</v>
      </c>
      <c r="I4" s="311"/>
      <c r="J4" s="311"/>
      <c r="K4" s="312"/>
      <c r="L4" s="310" t="s">
        <v>165</v>
      </c>
      <c r="M4" s="311"/>
      <c r="N4" s="311"/>
      <c r="O4" s="312"/>
      <c r="P4" s="310" t="s">
        <v>166</v>
      </c>
      <c r="Q4" s="311"/>
      <c r="R4" s="311"/>
      <c r="S4" s="312"/>
      <c r="T4" s="166" t="s">
        <v>167</v>
      </c>
      <c r="U4" s="166" t="s">
        <v>168</v>
      </c>
      <c r="V4" s="166" t="s">
        <v>169</v>
      </c>
    </row>
    <row r="5" spans="1:22" s="46" customFormat="1" ht="29.25" x14ac:dyDescent="0.35">
      <c r="A5" s="42" t="s">
        <v>59</v>
      </c>
      <c r="B5" s="52" t="s">
        <v>192</v>
      </c>
      <c r="C5" s="162" t="s">
        <v>190</v>
      </c>
      <c r="D5" s="43" t="s">
        <v>188</v>
      </c>
      <c r="E5" s="43" t="s">
        <v>186</v>
      </c>
      <c r="F5" s="43" t="s">
        <v>175</v>
      </c>
      <c r="G5" s="162" t="s">
        <v>150</v>
      </c>
      <c r="H5" s="43" t="s">
        <v>149</v>
      </c>
      <c r="I5" s="43" t="s">
        <v>147</v>
      </c>
      <c r="J5" s="43" t="s">
        <v>146</v>
      </c>
      <c r="K5" s="162" t="s">
        <v>145</v>
      </c>
      <c r="L5" s="43" t="s">
        <v>144</v>
      </c>
      <c r="M5" s="43" t="s">
        <v>142</v>
      </c>
      <c r="N5" s="43" t="s">
        <v>141</v>
      </c>
      <c r="O5" s="43" t="s">
        <v>140</v>
      </c>
      <c r="P5" s="43" t="s">
        <v>132</v>
      </c>
      <c r="Q5" s="43" t="s">
        <v>134</v>
      </c>
      <c r="R5" s="43" t="s">
        <v>135</v>
      </c>
      <c r="S5" s="43" t="s">
        <v>136</v>
      </c>
      <c r="T5" s="43" t="s">
        <v>137</v>
      </c>
      <c r="U5" s="43" t="s">
        <v>138</v>
      </c>
      <c r="V5" s="163" t="s">
        <v>139</v>
      </c>
    </row>
    <row r="6" spans="1:22" ht="19.5" x14ac:dyDescent="0.25">
      <c r="A6" s="276" t="s">
        <v>60</v>
      </c>
      <c r="B6" s="286"/>
      <c r="C6" s="29"/>
      <c r="D6" s="24"/>
      <c r="E6" s="28"/>
      <c r="F6" s="28"/>
      <c r="G6" s="29"/>
      <c r="H6" s="24"/>
      <c r="I6" s="28"/>
      <c r="J6" s="28"/>
      <c r="K6" s="29"/>
      <c r="L6" s="24"/>
      <c r="P6" s="17"/>
      <c r="T6" s="17"/>
      <c r="U6" s="17"/>
      <c r="V6" s="33"/>
    </row>
    <row r="7" spans="1:22" x14ac:dyDescent="0.25">
      <c r="A7" s="277"/>
      <c r="B7" s="286"/>
      <c r="C7" s="29"/>
      <c r="D7" s="25"/>
      <c r="E7" s="28"/>
      <c r="F7" s="28"/>
      <c r="G7" s="29"/>
      <c r="H7" s="25"/>
      <c r="I7" s="28"/>
      <c r="J7" s="28"/>
      <c r="K7" s="29"/>
      <c r="L7" s="25"/>
      <c r="P7" s="18"/>
      <c r="T7" s="18"/>
      <c r="U7" s="18"/>
      <c r="V7" s="34"/>
    </row>
    <row r="8" spans="1:22" ht="19.5" x14ac:dyDescent="0.25">
      <c r="A8" s="278" t="s">
        <v>127</v>
      </c>
      <c r="B8" s="287">
        <v>2676</v>
      </c>
      <c r="C8" s="250">
        <v>2631</v>
      </c>
      <c r="D8" s="160">
        <v>2655</v>
      </c>
      <c r="E8" s="243">
        <v>3475</v>
      </c>
      <c r="F8" s="208">
        <v>3259</v>
      </c>
      <c r="G8" s="207">
        <v>3129</v>
      </c>
      <c r="H8" s="160">
        <v>1925</v>
      </c>
      <c r="I8" s="157">
        <v>1911</v>
      </c>
      <c r="J8" s="157">
        <v>1899</v>
      </c>
      <c r="K8" s="161">
        <v>1943</v>
      </c>
      <c r="L8" s="160">
        <v>1933</v>
      </c>
      <c r="M8" s="315">
        <v>3314</v>
      </c>
      <c r="N8" s="315">
        <v>3365</v>
      </c>
      <c r="O8" s="314">
        <v>3472</v>
      </c>
      <c r="P8" s="158">
        <v>1917</v>
      </c>
      <c r="Q8" s="315">
        <v>3274</v>
      </c>
      <c r="R8" s="315">
        <v>2863</v>
      </c>
      <c r="S8" s="314">
        <v>2893</v>
      </c>
      <c r="T8" s="313">
        <v>2877</v>
      </c>
      <c r="U8" s="313">
        <v>2706</v>
      </c>
      <c r="V8" s="313">
        <v>2777</v>
      </c>
    </row>
    <row r="9" spans="1:22" ht="19.5" x14ac:dyDescent="0.25">
      <c r="A9" s="278" t="s">
        <v>61</v>
      </c>
      <c r="B9" s="287">
        <v>2109</v>
      </c>
      <c r="C9" s="250">
        <v>2125</v>
      </c>
      <c r="D9" s="160">
        <v>2178</v>
      </c>
      <c r="E9" s="243">
        <v>1727</v>
      </c>
      <c r="F9" s="208">
        <v>1712</v>
      </c>
      <c r="G9" s="207">
        <v>1679</v>
      </c>
      <c r="H9" s="160">
        <v>1517</v>
      </c>
      <c r="I9" s="157">
        <v>1500</v>
      </c>
      <c r="J9" s="157">
        <v>1494</v>
      </c>
      <c r="K9" s="161">
        <v>1489</v>
      </c>
      <c r="L9" s="160">
        <v>1433</v>
      </c>
      <c r="M9" s="315"/>
      <c r="N9" s="315"/>
      <c r="O9" s="314"/>
      <c r="P9" s="158">
        <v>1475</v>
      </c>
      <c r="Q9" s="315"/>
      <c r="R9" s="315"/>
      <c r="S9" s="314"/>
      <c r="T9" s="313"/>
      <c r="U9" s="313"/>
      <c r="V9" s="313"/>
    </row>
    <row r="10" spans="1:22" ht="19.5" x14ac:dyDescent="0.25">
      <c r="A10" s="278" t="s">
        <v>62</v>
      </c>
      <c r="B10" s="287">
        <v>3364</v>
      </c>
      <c r="C10" s="250">
        <v>3366</v>
      </c>
      <c r="D10" s="160">
        <v>3429</v>
      </c>
      <c r="E10" s="243">
        <v>3392</v>
      </c>
      <c r="F10" s="208">
        <v>3231</v>
      </c>
      <c r="G10" s="207">
        <v>3140</v>
      </c>
      <c r="H10" s="160">
        <v>3031</v>
      </c>
      <c r="I10" s="157">
        <v>2906</v>
      </c>
      <c r="J10" s="157">
        <v>2807</v>
      </c>
      <c r="K10" s="161">
        <v>2886</v>
      </c>
      <c r="L10" s="160">
        <v>2828</v>
      </c>
      <c r="M10" s="157">
        <v>2882</v>
      </c>
      <c r="N10" s="157">
        <v>2944</v>
      </c>
      <c r="O10" s="157">
        <v>3017</v>
      </c>
      <c r="P10" s="158">
        <v>3026</v>
      </c>
      <c r="Q10" s="157">
        <v>2992</v>
      </c>
      <c r="R10" s="157">
        <v>2758</v>
      </c>
      <c r="S10" s="157">
        <v>2784</v>
      </c>
      <c r="T10" s="158">
        <v>2627</v>
      </c>
      <c r="U10" s="158">
        <v>2464</v>
      </c>
      <c r="V10" s="159">
        <v>2652</v>
      </c>
    </row>
    <row r="11" spans="1:22" ht="19.5" x14ac:dyDescent="0.25">
      <c r="A11" s="278" t="s">
        <v>63</v>
      </c>
      <c r="B11" s="287">
        <v>18</v>
      </c>
      <c r="C11" s="250">
        <v>21</v>
      </c>
      <c r="D11" s="160">
        <v>24</v>
      </c>
      <c r="E11" s="243">
        <v>28</v>
      </c>
      <c r="F11" s="208">
        <v>29</v>
      </c>
      <c r="G11" s="207">
        <v>28</v>
      </c>
      <c r="H11" s="160">
        <v>29</v>
      </c>
      <c r="I11" s="157">
        <v>29</v>
      </c>
      <c r="J11" s="157">
        <v>32</v>
      </c>
      <c r="K11" s="161">
        <v>30</v>
      </c>
      <c r="L11" s="160">
        <v>29</v>
      </c>
      <c r="M11" s="157">
        <v>31</v>
      </c>
      <c r="N11" s="157">
        <v>32</v>
      </c>
      <c r="O11" s="157">
        <v>32</v>
      </c>
      <c r="P11" s="158">
        <v>33</v>
      </c>
      <c r="Q11" s="157">
        <v>35</v>
      </c>
      <c r="R11" s="157">
        <v>37</v>
      </c>
      <c r="S11" s="157">
        <v>37</v>
      </c>
      <c r="T11" s="158">
        <v>38</v>
      </c>
      <c r="U11" s="158">
        <v>30</v>
      </c>
      <c r="V11" s="159">
        <v>35</v>
      </c>
    </row>
    <row r="12" spans="1:22" ht="19.5" x14ac:dyDescent="0.25">
      <c r="A12" s="278" t="s">
        <v>64</v>
      </c>
      <c r="B12" s="287">
        <v>52</v>
      </c>
      <c r="C12" s="250">
        <v>52</v>
      </c>
      <c r="D12" s="160">
        <v>52</v>
      </c>
      <c r="E12" s="243">
        <v>52</v>
      </c>
      <c r="F12" s="208">
        <v>52</v>
      </c>
      <c r="G12" s="207">
        <v>51</v>
      </c>
      <c r="H12" s="160">
        <v>52</v>
      </c>
      <c r="I12" s="157">
        <v>55</v>
      </c>
      <c r="J12" s="157">
        <v>54</v>
      </c>
      <c r="K12" s="161">
        <v>57</v>
      </c>
      <c r="L12" s="160">
        <v>57</v>
      </c>
      <c r="M12" s="157">
        <v>57</v>
      </c>
      <c r="N12" s="157">
        <v>56</v>
      </c>
      <c r="O12" s="157">
        <v>56</v>
      </c>
      <c r="P12" s="158">
        <v>53</v>
      </c>
      <c r="Q12" s="157">
        <v>53</v>
      </c>
      <c r="R12" s="157">
        <v>52</v>
      </c>
      <c r="S12" s="157">
        <v>33</v>
      </c>
      <c r="T12" s="158">
        <v>33</v>
      </c>
      <c r="U12" s="158">
        <v>30</v>
      </c>
      <c r="V12" s="159">
        <v>33</v>
      </c>
    </row>
    <row r="13" spans="1:22" ht="19.5" x14ac:dyDescent="0.25">
      <c r="A13" s="278" t="s">
        <v>65</v>
      </c>
      <c r="B13" s="287">
        <v>163</v>
      </c>
      <c r="C13" s="250">
        <v>165</v>
      </c>
      <c r="D13" s="160">
        <v>166</v>
      </c>
      <c r="E13" s="243">
        <v>132</v>
      </c>
      <c r="F13" s="208">
        <v>134</v>
      </c>
      <c r="G13" s="207">
        <v>141</v>
      </c>
      <c r="H13" s="160">
        <v>144</v>
      </c>
      <c r="I13" s="157">
        <v>150</v>
      </c>
      <c r="J13" s="157">
        <v>145</v>
      </c>
      <c r="K13" s="161">
        <v>156</v>
      </c>
      <c r="L13" s="160">
        <v>159</v>
      </c>
      <c r="M13" s="157">
        <v>162</v>
      </c>
      <c r="N13" s="157">
        <v>161</v>
      </c>
      <c r="O13" s="157">
        <v>210</v>
      </c>
      <c r="P13" s="158">
        <v>216</v>
      </c>
      <c r="Q13" s="157">
        <v>216</v>
      </c>
      <c r="R13" s="157">
        <v>207</v>
      </c>
      <c r="S13" s="157">
        <v>206</v>
      </c>
      <c r="T13" s="158">
        <v>209</v>
      </c>
      <c r="U13" s="158">
        <v>150</v>
      </c>
      <c r="V13" s="159">
        <v>171</v>
      </c>
    </row>
    <row r="14" spans="1:22" ht="19.5" x14ac:dyDescent="0.25">
      <c r="A14" s="278" t="s">
        <v>66</v>
      </c>
      <c r="B14" s="287">
        <v>256</v>
      </c>
      <c r="C14" s="250">
        <v>240</v>
      </c>
      <c r="D14" s="160">
        <v>245</v>
      </c>
      <c r="E14" s="243">
        <v>250</v>
      </c>
      <c r="F14" s="208">
        <v>258</v>
      </c>
      <c r="G14" s="207">
        <v>217</v>
      </c>
      <c r="H14" s="160">
        <v>218</v>
      </c>
      <c r="I14" s="157">
        <v>196</v>
      </c>
      <c r="J14" s="157">
        <v>225</v>
      </c>
      <c r="K14" s="161">
        <v>218</v>
      </c>
      <c r="L14" s="160">
        <v>209</v>
      </c>
      <c r="M14" s="157">
        <v>210</v>
      </c>
      <c r="N14" s="157">
        <v>224</v>
      </c>
      <c r="O14" s="157">
        <v>243</v>
      </c>
      <c r="P14" s="158">
        <v>240</v>
      </c>
      <c r="Q14" s="157">
        <v>255</v>
      </c>
      <c r="R14" s="157">
        <v>248</v>
      </c>
      <c r="S14" s="157">
        <v>242</v>
      </c>
      <c r="T14" s="158">
        <v>243</v>
      </c>
      <c r="U14" s="158">
        <v>230</v>
      </c>
      <c r="V14" s="159">
        <v>227</v>
      </c>
    </row>
    <row r="15" spans="1:22" ht="3" customHeight="1" x14ac:dyDescent="0.25">
      <c r="A15" s="278"/>
      <c r="B15" s="287"/>
      <c r="C15" s="250"/>
      <c r="D15" s="160"/>
      <c r="E15" s="243"/>
      <c r="F15" s="208"/>
      <c r="G15" s="207"/>
      <c r="H15" s="160"/>
      <c r="I15" s="157"/>
      <c r="J15" s="157"/>
      <c r="K15" s="161"/>
      <c r="L15" s="160"/>
      <c r="M15" s="157"/>
      <c r="N15" s="157"/>
      <c r="O15" s="157"/>
      <c r="P15" s="158"/>
      <c r="Q15" s="157"/>
      <c r="R15" s="157"/>
      <c r="S15" s="157"/>
      <c r="T15" s="158"/>
      <c r="U15" s="158"/>
      <c r="V15" s="159"/>
    </row>
    <row r="16" spans="1:22" ht="19.5" x14ac:dyDescent="0.25">
      <c r="A16" s="279" t="s">
        <v>67</v>
      </c>
      <c r="B16" s="288">
        <v>8638</v>
      </c>
      <c r="C16" s="30">
        <v>8600</v>
      </c>
      <c r="D16" s="26">
        <v>8749</v>
      </c>
      <c r="E16" s="19">
        <v>9056</v>
      </c>
      <c r="F16" s="19">
        <v>8675</v>
      </c>
      <c r="G16" s="30">
        <v>8385</v>
      </c>
      <c r="H16" s="26">
        <v>6916</v>
      </c>
      <c r="I16" s="19">
        <v>6747</v>
      </c>
      <c r="J16" s="19">
        <v>6656</v>
      </c>
      <c r="K16" s="30">
        <v>6779</v>
      </c>
      <c r="L16" s="26">
        <v>6648</v>
      </c>
      <c r="M16" s="19">
        <v>6656</v>
      </c>
      <c r="N16" s="19">
        <v>6782</v>
      </c>
      <c r="O16" s="19">
        <v>7030</v>
      </c>
      <c r="P16" s="21">
        <v>6960</v>
      </c>
      <c r="Q16" s="19">
        <v>6825</v>
      </c>
      <c r="R16" s="19">
        <v>6165</v>
      </c>
      <c r="S16" s="19">
        <v>6195</v>
      </c>
      <c r="T16" s="21">
        <v>6027</v>
      </c>
      <c r="U16" s="21">
        <v>5610</v>
      </c>
      <c r="V16" s="35">
        <v>5895</v>
      </c>
    </row>
    <row r="17" spans="1:22" ht="6.75" customHeight="1" x14ac:dyDescent="0.25">
      <c r="A17" s="280"/>
      <c r="B17" s="287"/>
      <c r="C17" s="250"/>
      <c r="D17" s="160"/>
      <c r="E17" s="243"/>
      <c r="F17" s="208"/>
      <c r="G17" s="207"/>
      <c r="H17" s="160"/>
      <c r="I17" s="157"/>
      <c r="J17" s="157"/>
      <c r="K17" s="161"/>
      <c r="L17" s="160"/>
      <c r="M17" s="157"/>
      <c r="N17" s="157"/>
      <c r="O17" s="157"/>
      <c r="P17" s="158"/>
      <c r="Q17" s="157"/>
      <c r="R17" s="157"/>
      <c r="S17" s="157"/>
      <c r="T17" s="158"/>
      <c r="U17" s="158"/>
      <c r="V17" s="159"/>
    </row>
    <row r="18" spans="1:22" ht="19.5" x14ac:dyDescent="0.25">
      <c r="A18" s="278" t="s">
        <v>68</v>
      </c>
      <c r="B18" s="287">
        <v>1379</v>
      </c>
      <c r="C18" s="250">
        <v>1470</v>
      </c>
      <c r="D18" s="160">
        <v>1399</v>
      </c>
      <c r="E18" s="243">
        <v>1715</v>
      </c>
      <c r="F18" s="208">
        <v>1662</v>
      </c>
      <c r="G18" s="207">
        <v>1527</v>
      </c>
      <c r="H18" s="160">
        <v>1283</v>
      </c>
      <c r="I18" s="157">
        <v>1254</v>
      </c>
      <c r="J18" s="157">
        <v>1109</v>
      </c>
      <c r="K18" s="161">
        <v>1006</v>
      </c>
      <c r="L18" s="160">
        <v>881</v>
      </c>
      <c r="M18" s="157">
        <v>955</v>
      </c>
      <c r="N18" s="157">
        <v>1006</v>
      </c>
      <c r="O18" s="157">
        <v>1107</v>
      </c>
      <c r="P18" s="158">
        <v>1014</v>
      </c>
      <c r="Q18" s="157">
        <v>1217</v>
      </c>
      <c r="R18" s="157">
        <v>1167</v>
      </c>
      <c r="S18" s="157">
        <v>1209</v>
      </c>
      <c r="T18" s="158">
        <v>1136</v>
      </c>
      <c r="U18" s="158">
        <v>1145</v>
      </c>
      <c r="V18" s="159">
        <v>1111</v>
      </c>
    </row>
    <row r="19" spans="1:22" ht="19.5" x14ac:dyDescent="0.25">
      <c r="A19" s="278" t="s">
        <v>69</v>
      </c>
      <c r="B19" s="287">
        <v>1460</v>
      </c>
      <c r="C19" s="250">
        <v>1546</v>
      </c>
      <c r="D19" s="160">
        <v>1360</v>
      </c>
      <c r="E19" s="243">
        <v>1714</v>
      </c>
      <c r="F19" s="208">
        <v>1945</v>
      </c>
      <c r="G19" s="207">
        <v>1848</v>
      </c>
      <c r="H19" s="160">
        <v>1432</v>
      </c>
      <c r="I19" s="157">
        <v>1394</v>
      </c>
      <c r="J19" s="157">
        <v>1418</v>
      </c>
      <c r="K19" s="161">
        <v>1377</v>
      </c>
      <c r="L19" s="160">
        <v>1131</v>
      </c>
      <c r="M19" s="157">
        <v>1137</v>
      </c>
      <c r="N19" s="157">
        <v>1184</v>
      </c>
      <c r="O19" s="157">
        <v>1352</v>
      </c>
      <c r="P19" s="158">
        <v>1204</v>
      </c>
      <c r="Q19" s="157">
        <v>1348</v>
      </c>
      <c r="R19" s="157">
        <v>1370</v>
      </c>
      <c r="S19" s="157">
        <v>1389</v>
      </c>
      <c r="T19" s="158">
        <v>1247</v>
      </c>
      <c r="U19" s="158">
        <v>1115</v>
      </c>
      <c r="V19" s="159">
        <v>1150</v>
      </c>
    </row>
    <row r="20" spans="1:22" ht="19.5" x14ac:dyDescent="0.25">
      <c r="A20" s="278" t="s">
        <v>70</v>
      </c>
      <c r="B20" s="287">
        <v>218</v>
      </c>
      <c r="C20" s="250">
        <v>206</v>
      </c>
      <c r="D20" s="160">
        <v>202</v>
      </c>
      <c r="E20" s="243">
        <v>207</v>
      </c>
      <c r="F20" s="208">
        <v>208</v>
      </c>
      <c r="G20" s="207">
        <v>187</v>
      </c>
      <c r="H20" s="160">
        <v>181</v>
      </c>
      <c r="I20" s="157">
        <v>177</v>
      </c>
      <c r="J20" s="157">
        <v>166</v>
      </c>
      <c r="K20" s="161">
        <v>179</v>
      </c>
      <c r="L20" s="160">
        <v>163</v>
      </c>
      <c r="M20" s="157">
        <v>172</v>
      </c>
      <c r="N20" s="157">
        <v>183</v>
      </c>
      <c r="O20" s="157">
        <v>202</v>
      </c>
      <c r="P20" s="158">
        <v>184</v>
      </c>
      <c r="Q20" s="157">
        <v>181</v>
      </c>
      <c r="R20" s="157">
        <v>184</v>
      </c>
      <c r="S20" s="157">
        <v>180</v>
      </c>
      <c r="T20" s="158">
        <v>173</v>
      </c>
      <c r="U20" s="158">
        <v>181</v>
      </c>
      <c r="V20" s="159">
        <v>197</v>
      </c>
    </row>
    <row r="21" spans="1:22" ht="19.5" x14ac:dyDescent="0.25">
      <c r="A21" s="278" t="s">
        <v>71</v>
      </c>
      <c r="B21" s="287">
        <v>112</v>
      </c>
      <c r="C21" s="250">
        <v>127</v>
      </c>
      <c r="D21" s="160">
        <v>130</v>
      </c>
      <c r="E21" s="243">
        <v>107</v>
      </c>
      <c r="F21" s="208">
        <v>88</v>
      </c>
      <c r="G21" s="207">
        <v>101</v>
      </c>
      <c r="H21" s="160">
        <v>91</v>
      </c>
      <c r="I21" s="157">
        <v>67</v>
      </c>
      <c r="J21" s="157">
        <v>61</v>
      </c>
      <c r="K21" s="161">
        <v>71</v>
      </c>
      <c r="L21" s="160">
        <v>70</v>
      </c>
      <c r="M21" s="157">
        <v>92</v>
      </c>
      <c r="N21" s="157">
        <v>74</v>
      </c>
      <c r="O21" s="157">
        <v>114</v>
      </c>
      <c r="P21" s="158">
        <v>113</v>
      </c>
      <c r="Q21" s="157">
        <v>85</v>
      </c>
      <c r="R21" s="157">
        <v>74</v>
      </c>
      <c r="S21" s="157">
        <v>86</v>
      </c>
      <c r="T21" s="158">
        <v>80</v>
      </c>
      <c r="U21" s="158">
        <v>70</v>
      </c>
      <c r="V21" s="159">
        <v>64</v>
      </c>
    </row>
    <row r="22" spans="1:22" ht="19.5" x14ac:dyDescent="0.25">
      <c r="A22" s="278" t="s">
        <v>72</v>
      </c>
      <c r="B22" s="287">
        <v>43</v>
      </c>
      <c r="C22" s="250">
        <v>53</v>
      </c>
      <c r="D22" s="160">
        <v>57</v>
      </c>
      <c r="E22" s="243">
        <v>74</v>
      </c>
      <c r="F22" s="208">
        <v>63</v>
      </c>
      <c r="G22" s="207">
        <v>35</v>
      </c>
      <c r="H22" s="160">
        <v>109</v>
      </c>
      <c r="I22" s="157">
        <v>67</v>
      </c>
      <c r="J22" s="157">
        <v>20</v>
      </c>
      <c r="K22" s="161">
        <v>22</v>
      </c>
      <c r="L22" s="160">
        <v>40</v>
      </c>
      <c r="M22" s="157">
        <v>35</v>
      </c>
      <c r="N22" s="157">
        <v>20</v>
      </c>
      <c r="O22" s="157">
        <v>12</v>
      </c>
      <c r="P22" s="158">
        <v>17</v>
      </c>
      <c r="Q22" s="157">
        <v>6</v>
      </c>
      <c r="R22" s="157">
        <v>8</v>
      </c>
      <c r="S22" s="157">
        <v>2</v>
      </c>
      <c r="T22" s="158">
        <v>7</v>
      </c>
      <c r="U22" s="158">
        <v>17</v>
      </c>
      <c r="V22" s="159">
        <v>10</v>
      </c>
    </row>
    <row r="23" spans="1:22" ht="19.5" x14ac:dyDescent="0.25">
      <c r="A23" s="278" t="s">
        <v>73</v>
      </c>
      <c r="B23" s="287">
        <v>1666</v>
      </c>
      <c r="C23" s="250">
        <v>1917</v>
      </c>
      <c r="D23" s="160">
        <v>1592</v>
      </c>
      <c r="E23" s="243">
        <v>1280</v>
      </c>
      <c r="F23" s="208">
        <v>1342</v>
      </c>
      <c r="G23" s="207">
        <v>1257</v>
      </c>
      <c r="H23" s="160">
        <v>2285</v>
      </c>
      <c r="I23" s="157">
        <v>2286</v>
      </c>
      <c r="J23" s="157">
        <v>2415</v>
      </c>
      <c r="K23" s="161">
        <v>1494</v>
      </c>
      <c r="L23" s="160">
        <v>1587</v>
      </c>
      <c r="M23" s="157">
        <v>1647</v>
      </c>
      <c r="N23" s="157">
        <v>1400</v>
      </c>
      <c r="O23" s="157">
        <v>1557</v>
      </c>
      <c r="P23" s="158">
        <v>1407</v>
      </c>
      <c r="Q23" s="157">
        <v>853</v>
      </c>
      <c r="R23" s="157">
        <v>1331</v>
      </c>
      <c r="S23" s="157">
        <v>1520</v>
      </c>
      <c r="T23" s="158">
        <v>1441</v>
      </c>
      <c r="U23" s="158">
        <v>1438</v>
      </c>
      <c r="V23" s="159">
        <v>623</v>
      </c>
    </row>
    <row r="24" spans="1:22" ht="19.5" x14ac:dyDescent="0.25">
      <c r="A24" s="278" t="s">
        <v>74</v>
      </c>
      <c r="B24" s="287">
        <v>0</v>
      </c>
      <c r="C24" s="250" t="s">
        <v>120</v>
      </c>
      <c r="D24" s="160">
        <v>22</v>
      </c>
      <c r="E24" s="243">
        <v>0</v>
      </c>
      <c r="F24" s="208">
        <v>4</v>
      </c>
      <c r="G24" s="207">
        <v>4</v>
      </c>
      <c r="H24" s="160">
        <v>4</v>
      </c>
      <c r="I24" s="157">
        <v>4</v>
      </c>
      <c r="J24" s="157">
        <v>6</v>
      </c>
      <c r="K24" s="161">
        <v>202</v>
      </c>
      <c r="L24" s="160">
        <v>191</v>
      </c>
      <c r="M24" s="157">
        <v>0</v>
      </c>
      <c r="N24" s="157">
        <v>0</v>
      </c>
      <c r="O24" s="157">
        <v>76</v>
      </c>
      <c r="P24" s="158">
        <v>78</v>
      </c>
      <c r="Q24" s="157">
        <v>0</v>
      </c>
      <c r="R24" s="157">
        <v>0</v>
      </c>
      <c r="S24" s="157">
        <v>0</v>
      </c>
      <c r="T24" s="158">
        <v>0</v>
      </c>
      <c r="U24" s="158">
        <v>0</v>
      </c>
      <c r="V24" s="159">
        <v>0</v>
      </c>
    </row>
    <row r="25" spans="1:22" ht="3" customHeight="1" x14ac:dyDescent="0.25">
      <c r="A25" s="278"/>
      <c r="B25" s="287"/>
      <c r="C25" s="250"/>
      <c r="D25" s="160"/>
      <c r="E25" s="243"/>
      <c r="F25" s="208"/>
      <c r="G25" s="207"/>
      <c r="H25" s="160"/>
      <c r="I25" s="157"/>
      <c r="J25" s="157"/>
      <c r="K25" s="161"/>
      <c r="L25" s="160"/>
      <c r="M25" s="157"/>
      <c r="N25" s="157"/>
      <c r="O25" s="157"/>
      <c r="P25" s="158"/>
      <c r="Q25" s="157"/>
      <c r="R25" s="157"/>
      <c r="S25" s="157"/>
      <c r="T25" s="158"/>
      <c r="U25" s="158"/>
      <c r="V25" s="159"/>
    </row>
    <row r="26" spans="1:22" ht="20.25" thickBot="1" x14ac:dyDescent="0.3">
      <c r="A26" s="281" t="s">
        <v>75</v>
      </c>
      <c r="B26" s="289">
        <v>4878</v>
      </c>
      <c r="C26" s="31">
        <v>5319</v>
      </c>
      <c r="D26" s="27">
        <v>4762</v>
      </c>
      <c r="E26" s="20">
        <v>5097</v>
      </c>
      <c r="F26" s="20">
        <v>5312</v>
      </c>
      <c r="G26" s="31">
        <v>4959</v>
      </c>
      <c r="H26" s="27">
        <v>5385</v>
      </c>
      <c r="I26" s="20">
        <v>5249</v>
      </c>
      <c r="J26" s="20">
        <v>5195</v>
      </c>
      <c r="K26" s="31">
        <v>4351</v>
      </c>
      <c r="L26" s="27">
        <v>4063</v>
      </c>
      <c r="M26" s="20">
        <v>4038.0000000000005</v>
      </c>
      <c r="N26" s="20">
        <v>3867</v>
      </c>
      <c r="O26" s="20">
        <v>4420</v>
      </c>
      <c r="P26" s="22">
        <v>4017</v>
      </c>
      <c r="Q26" s="20">
        <v>3690</v>
      </c>
      <c r="R26" s="20">
        <v>4134.0000000000009</v>
      </c>
      <c r="S26" s="20">
        <v>4386</v>
      </c>
      <c r="T26" s="22">
        <v>4083.9999999999995</v>
      </c>
      <c r="U26" s="22">
        <v>3966</v>
      </c>
      <c r="V26" s="36">
        <v>3155</v>
      </c>
    </row>
    <row r="27" spans="1:22" ht="20.25" thickTop="1" x14ac:dyDescent="0.25">
      <c r="A27" s="282" t="s">
        <v>76</v>
      </c>
      <c r="B27" s="288">
        <v>13516</v>
      </c>
      <c r="C27" s="30">
        <v>13919</v>
      </c>
      <c r="D27" s="26">
        <v>13511</v>
      </c>
      <c r="E27" s="19">
        <v>14153</v>
      </c>
      <c r="F27" s="19">
        <v>13987</v>
      </c>
      <c r="G27" s="30">
        <v>13344</v>
      </c>
      <c r="H27" s="26">
        <v>12301</v>
      </c>
      <c r="I27" s="19">
        <v>11996</v>
      </c>
      <c r="J27" s="19">
        <v>11851</v>
      </c>
      <c r="K27" s="30">
        <v>11130</v>
      </c>
      <c r="L27" s="26">
        <v>10711</v>
      </c>
      <c r="M27" s="19">
        <v>10694</v>
      </c>
      <c r="N27" s="19">
        <v>10649</v>
      </c>
      <c r="O27" s="19">
        <v>11450</v>
      </c>
      <c r="P27" s="21">
        <v>10977</v>
      </c>
      <c r="Q27" s="19">
        <v>10515</v>
      </c>
      <c r="R27" s="19">
        <v>10299</v>
      </c>
      <c r="S27" s="19">
        <v>10581</v>
      </c>
      <c r="T27" s="21">
        <v>10111</v>
      </c>
      <c r="U27" s="21">
        <v>9576</v>
      </c>
      <c r="V27" s="35">
        <v>9050</v>
      </c>
    </row>
    <row r="28" spans="1:22" ht="19.5" x14ac:dyDescent="0.25">
      <c r="A28" s="283"/>
      <c r="B28" s="287"/>
      <c r="C28" s="250"/>
      <c r="D28" s="160"/>
      <c r="E28" s="243"/>
      <c r="F28" s="208"/>
      <c r="G28" s="207"/>
      <c r="H28" s="160"/>
      <c r="I28" s="157"/>
      <c r="J28" s="157"/>
      <c r="K28" s="161"/>
      <c r="L28" s="160"/>
      <c r="M28" s="157"/>
      <c r="N28" s="157"/>
      <c r="O28" s="157"/>
      <c r="P28" s="158"/>
      <c r="Q28" s="157"/>
      <c r="R28" s="157"/>
      <c r="S28" s="157"/>
      <c r="T28" s="158"/>
      <c r="U28" s="158"/>
      <c r="V28" s="159"/>
    </row>
    <row r="29" spans="1:22" ht="19.5" x14ac:dyDescent="0.25">
      <c r="A29" s="284" t="s">
        <v>77</v>
      </c>
      <c r="B29" s="287"/>
      <c r="C29" s="250"/>
      <c r="D29" s="160"/>
      <c r="E29" s="243"/>
      <c r="F29" s="208"/>
      <c r="G29" s="207"/>
      <c r="H29" s="160"/>
      <c r="I29" s="157"/>
      <c r="J29" s="157"/>
      <c r="K29" s="161"/>
      <c r="L29" s="160"/>
      <c r="M29" s="157"/>
      <c r="N29" s="157"/>
      <c r="O29" s="157"/>
      <c r="P29" s="158"/>
      <c r="Q29" s="157"/>
      <c r="R29" s="157"/>
      <c r="S29" s="157"/>
      <c r="T29" s="158"/>
      <c r="U29" s="158"/>
      <c r="V29" s="159"/>
    </row>
    <row r="30" spans="1:22" ht="9.75" customHeight="1" x14ac:dyDescent="0.25">
      <c r="A30" s="285"/>
      <c r="B30" s="287"/>
      <c r="C30" s="250"/>
      <c r="D30" s="160"/>
      <c r="E30" s="243"/>
      <c r="F30" s="208"/>
      <c r="G30" s="207"/>
      <c r="H30" s="160"/>
      <c r="I30" s="157"/>
      <c r="J30" s="157"/>
      <c r="K30" s="161"/>
      <c r="L30" s="160"/>
      <c r="M30" s="157"/>
      <c r="N30" s="157"/>
      <c r="O30" s="157"/>
      <c r="P30" s="158"/>
      <c r="Q30" s="157"/>
      <c r="R30" s="157"/>
      <c r="S30" s="157"/>
      <c r="T30" s="158"/>
      <c r="U30" s="158"/>
      <c r="V30" s="159"/>
    </row>
    <row r="31" spans="1:22" ht="19.5" x14ac:dyDescent="0.25">
      <c r="A31" s="278" t="s">
        <v>78</v>
      </c>
      <c r="B31" s="287">
        <v>750</v>
      </c>
      <c r="C31" s="250">
        <v>750</v>
      </c>
      <c r="D31" s="160">
        <v>750</v>
      </c>
      <c r="E31" s="243">
        <v>743</v>
      </c>
      <c r="F31" s="208">
        <v>743</v>
      </c>
      <c r="G31" s="207">
        <v>743</v>
      </c>
      <c r="H31" s="160">
        <v>767</v>
      </c>
      <c r="I31" s="157">
        <v>767</v>
      </c>
      <c r="J31" s="157">
        <v>767.36500000000001</v>
      </c>
      <c r="K31" s="161">
        <v>767</v>
      </c>
      <c r="L31" s="160">
        <v>767</v>
      </c>
      <c r="M31" s="157">
        <v>767</v>
      </c>
      <c r="N31" s="157">
        <v>767</v>
      </c>
      <c r="O31" s="157">
        <v>766</v>
      </c>
      <c r="P31" s="158">
        <v>766</v>
      </c>
      <c r="Q31" s="157">
        <v>766</v>
      </c>
      <c r="R31" s="157">
        <v>766</v>
      </c>
      <c r="S31" s="157">
        <v>766</v>
      </c>
      <c r="T31" s="158">
        <v>766</v>
      </c>
      <c r="U31" s="158">
        <v>759</v>
      </c>
      <c r="V31" s="159">
        <v>757</v>
      </c>
    </row>
    <row r="32" spans="1:22" ht="19.5" x14ac:dyDescent="0.25">
      <c r="A32" s="278" t="s">
        <v>79</v>
      </c>
      <c r="B32" s="287">
        <v>6214</v>
      </c>
      <c r="C32" s="250">
        <v>6335</v>
      </c>
      <c r="D32" s="160">
        <v>6218</v>
      </c>
      <c r="E32" s="243">
        <v>6257</v>
      </c>
      <c r="F32" s="208">
        <v>5973</v>
      </c>
      <c r="G32" s="207">
        <v>5721</v>
      </c>
      <c r="H32" s="160">
        <v>5598</v>
      </c>
      <c r="I32" s="157">
        <v>5395</v>
      </c>
      <c r="J32" s="157">
        <v>5020.1166279999998</v>
      </c>
      <c r="K32" s="161">
        <v>4616</v>
      </c>
      <c r="L32" s="160">
        <v>4458</v>
      </c>
      <c r="M32" s="157">
        <v>4437</v>
      </c>
      <c r="N32" s="157">
        <v>4663</v>
      </c>
      <c r="O32" s="157">
        <v>4699</v>
      </c>
      <c r="P32" s="158">
        <v>4340</v>
      </c>
      <c r="Q32" s="157">
        <v>4302</v>
      </c>
      <c r="R32" s="157">
        <v>4179.9999999999991</v>
      </c>
      <c r="S32" s="157">
        <v>4265</v>
      </c>
      <c r="T32" s="158">
        <v>4099</v>
      </c>
      <c r="U32" s="158">
        <v>3575</v>
      </c>
      <c r="V32" s="159">
        <v>3150</v>
      </c>
    </row>
    <row r="33" spans="1:22" ht="19.5" x14ac:dyDescent="0.25">
      <c r="A33" s="278" t="s">
        <v>80</v>
      </c>
      <c r="B33" s="287">
        <v>-43</v>
      </c>
      <c r="C33" s="250">
        <v>-25</v>
      </c>
      <c r="D33" s="160">
        <v>-20</v>
      </c>
      <c r="E33" s="243">
        <v>-43</v>
      </c>
      <c r="F33" s="208">
        <v>-34</v>
      </c>
      <c r="G33" s="207">
        <v>-37</v>
      </c>
      <c r="H33" s="160">
        <v>-305</v>
      </c>
      <c r="I33" s="157">
        <v>-245</v>
      </c>
      <c r="J33" s="157">
        <v>-108.97499999999999</v>
      </c>
      <c r="K33" s="161">
        <v>-34</v>
      </c>
      <c r="L33" s="160">
        <v>-5.516</v>
      </c>
      <c r="M33" s="157">
        <v>-29</v>
      </c>
      <c r="N33" s="157">
        <v>-29</v>
      </c>
      <c r="O33" s="157">
        <v>-11</v>
      </c>
      <c r="P33" s="158">
        <v>-11</v>
      </c>
      <c r="Q33" s="157">
        <v>-56</v>
      </c>
      <c r="R33" s="157">
        <v>-44</v>
      </c>
      <c r="S33" s="157">
        <v>-32</v>
      </c>
      <c r="T33" s="158">
        <v>-28</v>
      </c>
      <c r="U33" s="158">
        <v>-2</v>
      </c>
      <c r="V33" s="159">
        <v>-4</v>
      </c>
    </row>
    <row r="34" spans="1:22" ht="19.5" x14ac:dyDescent="0.25">
      <c r="A34" s="278" t="s">
        <v>81</v>
      </c>
      <c r="B34" s="287">
        <v>211</v>
      </c>
      <c r="C34" s="250">
        <v>262</v>
      </c>
      <c r="D34" s="160">
        <v>352</v>
      </c>
      <c r="E34" s="243">
        <v>808</v>
      </c>
      <c r="F34" s="208">
        <v>569</v>
      </c>
      <c r="G34" s="207">
        <v>333</v>
      </c>
      <c r="H34" s="160">
        <v>243</v>
      </c>
      <c r="I34" s="157">
        <v>140</v>
      </c>
      <c r="J34" s="157">
        <v>59.378321999999997</v>
      </c>
      <c r="K34" s="161">
        <v>82</v>
      </c>
      <c r="L34" s="160">
        <v>-32</v>
      </c>
      <c r="M34" s="157">
        <v>51</v>
      </c>
      <c r="N34" s="157">
        <v>142</v>
      </c>
      <c r="O34" s="157">
        <v>195</v>
      </c>
      <c r="P34" s="158">
        <v>178</v>
      </c>
      <c r="Q34" s="157">
        <v>216</v>
      </c>
      <c r="R34" s="157">
        <v>156</v>
      </c>
      <c r="S34" s="157">
        <v>191</v>
      </c>
      <c r="T34" s="158">
        <v>142</v>
      </c>
      <c r="U34" s="158">
        <v>101</v>
      </c>
      <c r="V34" s="159">
        <v>301</v>
      </c>
    </row>
    <row r="35" spans="1:22" ht="5.25" customHeight="1" x14ac:dyDescent="0.25">
      <c r="A35" s="278"/>
      <c r="B35" s="287"/>
      <c r="C35" s="250"/>
      <c r="D35" s="160"/>
      <c r="E35" s="243"/>
      <c r="F35" s="208"/>
      <c r="G35" s="207"/>
      <c r="H35" s="160"/>
      <c r="I35" s="157"/>
      <c r="J35" s="157"/>
      <c r="K35" s="161"/>
      <c r="L35" s="160"/>
      <c r="M35" s="157"/>
      <c r="N35" s="157"/>
      <c r="O35" s="157"/>
      <c r="P35" s="158"/>
      <c r="Q35" s="157"/>
      <c r="R35" s="157"/>
      <c r="S35" s="157"/>
      <c r="T35" s="158"/>
      <c r="U35" s="158"/>
      <c r="V35" s="159"/>
    </row>
    <row r="36" spans="1:22" ht="19.5" x14ac:dyDescent="0.25">
      <c r="A36" s="279" t="s">
        <v>82</v>
      </c>
      <c r="B36" s="288">
        <v>7132</v>
      </c>
      <c r="C36" s="30">
        <v>7322</v>
      </c>
      <c r="D36" s="26">
        <v>7300</v>
      </c>
      <c r="E36" s="19">
        <v>7765</v>
      </c>
      <c r="F36" s="19">
        <v>7251</v>
      </c>
      <c r="G36" s="30">
        <v>6760</v>
      </c>
      <c r="H36" s="26">
        <v>6303</v>
      </c>
      <c r="I36" s="19">
        <v>6057</v>
      </c>
      <c r="J36" s="19">
        <v>5737</v>
      </c>
      <c r="K36" s="30">
        <v>5431</v>
      </c>
      <c r="L36" s="26">
        <v>5187</v>
      </c>
      <c r="M36" s="19">
        <v>5226</v>
      </c>
      <c r="N36" s="19">
        <v>5543</v>
      </c>
      <c r="O36" s="19">
        <v>5649</v>
      </c>
      <c r="P36" s="21">
        <v>5273</v>
      </c>
      <c r="Q36" s="19">
        <v>5228</v>
      </c>
      <c r="R36" s="19">
        <v>5058</v>
      </c>
      <c r="S36" s="19">
        <v>5190</v>
      </c>
      <c r="T36" s="21">
        <v>4979</v>
      </c>
      <c r="U36" s="21">
        <v>4433</v>
      </c>
      <c r="V36" s="35">
        <v>4204</v>
      </c>
    </row>
    <row r="37" spans="1:22" ht="19.5" x14ac:dyDescent="0.25">
      <c r="A37" s="278" t="s">
        <v>83</v>
      </c>
      <c r="B37" s="287">
        <v>39</v>
      </c>
      <c r="C37" s="250">
        <v>40</v>
      </c>
      <c r="D37" s="160">
        <v>39</v>
      </c>
      <c r="E37" s="243">
        <v>50</v>
      </c>
      <c r="F37" s="208">
        <v>50</v>
      </c>
      <c r="G37" s="207">
        <v>49</v>
      </c>
      <c r="H37" s="160">
        <v>47</v>
      </c>
      <c r="I37" s="157">
        <v>52</v>
      </c>
      <c r="J37" s="157">
        <v>51.723627999999998</v>
      </c>
      <c r="K37" s="161">
        <v>50</v>
      </c>
      <c r="L37" s="160">
        <v>48</v>
      </c>
      <c r="M37" s="157">
        <v>51</v>
      </c>
      <c r="N37" s="157">
        <v>51</v>
      </c>
      <c r="O37" s="157">
        <v>53</v>
      </c>
      <c r="P37" s="158">
        <v>51</v>
      </c>
      <c r="Q37" s="157">
        <v>55</v>
      </c>
      <c r="R37" s="157">
        <v>52</v>
      </c>
      <c r="S37" s="157">
        <v>52</v>
      </c>
      <c r="T37" s="158">
        <v>49</v>
      </c>
      <c r="U37" s="158">
        <v>41</v>
      </c>
      <c r="V37" s="159">
        <v>45</v>
      </c>
    </row>
    <row r="38" spans="1:22" ht="3" customHeight="1" x14ac:dyDescent="0.25">
      <c r="A38" s="278"/>
      <c r="B38" s="287"/>
      <c r="C38" s="250"/>
      <c r="D38" s="160"/>
      <c r="E38" s="243"/>
      <c r="F38" s="208"/>
      <c r="G38" s="207"/>
      <c r="H38" s="160"/>
      <c r="I38" s="157"/>
      <c r="J38" s="157"/>
      <c r="K38" s="161"/>
      <c r="L38" s="160"/>
      <c r="M38" s="157"/>
      <c r="N38" s="157"/>
      <c r="O38" s="157"/>
      <c r="P38" s="158"/>
      <c r="Q38" s="157"/>
      <c r="R38" s="157"/>
      <c r="S38" s="157"/>
      <c r="T38" s="158"/>
      <c r="U38" s="158"/>
      <c r="V38" s="159"/>
    </row>
    <row r="39" spans="1:22" ht="19.5" x14ac:dyDescent="0.25">
      <c r="A39" s="279" t="s">
        <v>84</v>
      </c>
      <c r="B39" s="288">
        <v>7171</v>
      </c>
      <c r="C39" s="30">
        <v>7362</v>
      </c>
      <c r="D39" s="26">
        <v>7339</v>
      </c>
      <c r="E39" s="19">
        <v>7815</v>
      </c>
      <c r="F39" s="19">
        <v>7301</v>
      </c>
      <c r="G39" s="30">
        <v>6809</v>
      </c>
      <c r="H39" s="26">
        <v>6350</v>
      </c>
      <c r="I39" s="19">
        <v>6109</v>
      </c>
      <c r="J39" s="19">
        <v>5789</v>
      </c>
      <c r="K39" s="30">
        <v>5481</v>
      </c>
      <c r="L39" s="26">
        <v>5235</v>
      </c>
      <c r="M39" s="19">
        <v>5277</v>
      </c>
      <c r="N39" s="19">
        <v>5594</v>
      </c>
      <c r="O39" s="19">
        <v>5702</v>
      </c>
      <c r="P39" s="21">
        <v>5324</v>
      </c>
      <c r="Q39" s="19">
        <v>5283</v>
      </c>
      <c r="R39" s="19">
        <v>5110</v>
      </c>
      <c r="S39" s="19">
        <v>5242</v>
      </c>
      <c r="T39" s="21">
        <v>5028</v>
      </c>
      <c r="U39" s="21">
        <v>4474</v>
      </c>
      <c r="V39" s="35">
        <v>4249</v>
      </c>
    </row>
    <row r="40" spans="1:22" ht="19.5" x14ac:dyDescent="0.25">
      <c r="A40" s="278" t="s">
        <v>85</v>
      </c>
      <c r="B40" s="287">
        <v>354</v>
      </c>
      <c r="C40" s="250">
        <v>350</v>
      </c>
      <c r="D40" s="160">
        <v>362</v>
      </c>
      <c r="E40" s="243">
        <v>378</v>
      </c>
      <c r="F40" s="208">
        <v>362</v>
      </c>
      <c r="G40" s="207">
        <v>341</v>
      </c>
      <c r="H40" s="160">
        <v>342</v>
      </c>
      <c r="I40" s="157">
        <v>347</v>
      </c>
      <c r="J40" s="157">
        <v>339.00945100000001</v>
      </c>
      <c r="K40" s="161">
        <v>346</v>
      </c>
      <c r="L40" s="160">
        <v>320</v>
      </c>
      <c r="M40" s="157">
        <v>333</v>
      </c>
      <c r="N40" s="157">
        <v>334</v>
      </c>
      <c r="O40" s="157">
        <v>330</v>
      </c>
      <c r="P40" s="158">
        <v>334</v>
      </c>
      <c r="Q40" s="157">
        <v>267</v>
      </c>
      <c r="R40" s="157">
        <v>265</v>
      </c>
      <c r="S40" s="157">
        <v>273</v>
      </c>
      <c r="T40" s="158">
        <v>268</v>
      </c>
      <c r="U40" s="158">
        <v>271</v>
      </c>
      <c r="V40" s="159">
        <v>285</v>
      </c>
    </row>
    <row r="41" spans="1:22" ht="19.5" x14ac:dyDescent="0.25">
      <c r="A41" s="278" t="s">
        <v>86</v>
      </c>
      <c r="B41" s="287">
        <v>389</v>
      </c>
      <c r="C41" s="250">
        <v>383</v>
      </c>
      <c r="D41" s="160">
        <v>382</v>
      </c>
      <c r="E41" s="243">
        <v>334</v>
      </c>
      <c r="F41" s="208">
        <v>376</v>
      </c>
      <c r="G41" s="207">
        <v>440</v>
      </c>
      <c r="H41" s="160">
        <v>493</v>
      </c>
      <c r="I41" s="157">
        <v>514</v>
      </c>
      <c r="J41" s="157">
        <v>505.19604600000002</v>
      </c>
      <c r="K41" s="161">
        <v>484</v>
      </c>
      <c r="L41" s="160">
        <v>530</v>
      </c>
      <c r="M41" s="157">
        <v>560</v>
      </c>
      <c r="N41" s="157">
        <v>562</v>
      </c>
      <c r="O41" s="157">
        <v>549</v>
      </c>
      <c r="P41" s="158">
        <v>525</v>
      </c>
      <c r="Q41" s="157">
        <v>555</v>
      </c>
      <c r="R41" s="157">
        <v>517</v>
      </c>
      <c r="S41" s="157">
        <v>456</v>
      </c>
      <c r="T41" s="158">
        <v>470</v>
      </c>
      <c r="U41" s="158">
        <v>460</v>
      </c>
      <c r="V41" s="159">
        <v>520</v>
      </c>
    </row>
    <row r="42" spans="1:22" ht="19.5" x14ac:dyDescent="0.25">
      <c r="A42" s="278" t="s">
        <v>87</v>
      </c>
      <c r="B42" s="287">
        <v>429</v>
      </c>
      <c r="C42" s="250">
        <v>458</v>
      </c>
      <c r="D42" s="160">
        <v>458</v>
      </c>
      <c r="E42" s="243">
        <v>456</v>
      </c>
      <c r="F42" s="208">
        <v>453</v>
      </c>
      <c r="G42" s="207">
        <v>444</v>
      </c>
      <c r="H42" s="160">
        <v>443</v>
      </c>
      <c r="I42" s="157">
        <v>406</v>
      </c>
      <c r="J42" s="157">
        <v>415.77564799999999</v>
      </c>
      <c r="K42" s="161">
        <v>406</v>
      </c>
      <c r="L42" s="160">
        <v>383</v>
      </c>
      <c r="M42" s="157">
        <v>378</v>
      </c>
      <c r="N42" s="157">
        <v>389</v>
      </c>
      <c r="O42" s="157">
        <v>387</v>
      </c>
      <c r="P42" s="158">
        <v>391</v>
      </c>
      <c r="Q42" s="157">
        <v>404</v>
      </c>
      <c r="R42" s="157">
        <v>412</v>
      </c>
      <c r="S42" s="157">
        <v>435</v>
      </c>
      <c r="T42" s="158">
        <v>433</v>
      </c>
      <c r="U42" s="158">
        <v>443</v>
      </c>
      <c r="V42" s="159">
        <v>464</v>
      </c>
    </row>
    <row r="43" spans="1:22" ht="19.5" x14ac:dyDescent="0.25">
      <c r="A43" s="278" t="s">
        <v>88</v>
      </c>
      <c r="B43" s="287">
        <v>2951</v>
      </c>
      <c r="C43" s="250">
        <v>2950</v>
      </c>
      <c r="D43" s="160">
        <v>2560</v>
      </c>
      <c r="E43" s="243">
        <v>2719</v>
      </c>
      <c r="F43" s="208">
        <v>2698</v>
      </c>
      <c r="G43" s="207">
        <v>2690</v>
      </c>
      <c r="H43" s="160">
        <v>2680</v>
      </c>
      <c r="I43" s="157">
        <v>2673</v>
      </c>
      <c r="J43" s="157">
        <v>2661.0014430000001</v>
      </c>
      <c r="K43" s="161">
        <v>2663</v>
      </c>
      <c r="L43" s="160">
        <v>2663</v>
      </c>
      <c r="M43" s="157">
        <v>2372</v>
      </c>
      <c r="N43" s="157">
        <v>2380</v>
      </c>
      <c r="O43" s="157">
        <v>2373</v>
      </c>
      <c r="P43" s="158">
        <v>2377</v>
      </c>
      <c r="Q43" s="157">
        <v>1881</v>
      </c>
      <c r="R43" s="157">
        <v>1875</v>
      </c>
      <c r="S43" s="157">
        <v>2360</v>
      </c>
      <c r="T43" s="158">
        <v>2246</v>
      </c>
      <c r="U43" s="158">
        <v>2250</v>
      </c>
      <c r="V43" s="159">
        <v>1377</v>
      </c>
    </row>
    <row r="44" spans="1:22" ht="3" customHeight="1" x14ac:dyDescent="0.25">
      <c r="A44" s="278"/>
      <c r="B44" s="287"/>
      <c r="C44" s="250"/>
      <c r="D44" s="160"/>
      <c r="E44" s="243"/>
      <c r="F44" s="208"/>
      <c r="G44" s="207"/>
      <c r="H44" s="160"/>
      <c r="I44" s="157"/>
      <c r="J44" s="157"/>
      <c r="K44" s="161"/>
      <c r="L44" s="160"/>
      <c r="M44" s="157"/>
      <c r="N44" s="157"/>
      <c r="O44" s="157"/>
      <c r="P44" s="158"/>
      <c r="Q44" s="157"/>
      <c r="R44" s="157"/>
      <c r="S44" s="157"/>
      <c r="T44" s="158"/>
      <c r="U44" s="158"/>
      <c r="V44" s="159"/>
    </row>
    <row r="45" spans="1:22" ht="19.5" x14ac:dyDescent="0.25">
      <c r="A45" s="279" t="s">
        <v>89</v>
      </c>
      <c r="B45" s="288">
        <v>4123</v>
      </c>
      <c r="C45" s="30">
        <v>4141</v>
      </c>
      <c r="D45" s="26">
        <v>3762</v>
      </c>
      <c r="E45" s="19">
        <v>3887</v>
      </c>
      <c r="F45" s="19">
        <v>3889</v>
      </c>
      <c r="G45" s="30">
        <v>3915</v>
      </c>
      <c r="H45" s="26">
        <v>3958</v>
      </c>
      <c r="I45" s="19">
        <v>3940</v>
      </c>
      <c r="J45" s="19">
        <v>3921</v>
      </c>
      <c r="K45" s="30">
        <v>3899</v>
      </c>
      <c r="L45" s="26">
        <v>3896</v>
      </c>
      <c r="M45" s="19">
        <v>3643</v>
      </c>
      <c r="N45" s="19">
        <v>3665</v>
      </c>
      <c r="O45" s="19">
        <v>3639</v>
      </c>
      <c r="P45" s="21">
        <v>3627</v>
      </c>
      <c r="Q45" s="19">
        <v>3107</v>
      </c>
      <c r="R45" s="19">
        <v>3069</v>
      </c>
      <c r="S45" s="19">
        <v>3524</v>
      </c>
      <c r="T45" s="21">
        <v>3417</v>
      </c>
      <c r="U45" s="21">
        <v>3424</v>
      </c>
      <c r="V45" s="35">
        <v>2646</v>
      </c>
    </row>
    <row r="46" spans="1:22" ht="19.5" x14ac:dyDescent="0.25">
      <c r="A46" s="278" t="s">
        <v>90</v>
      </c>
      <c r="B46" s="287">
        <v>998</v>
      </c>
      <c r="C46" s="250">
        <v>1183</v>
      </c>
      <c r="D46" s="160">
        <v>1149</v>
      </c>
      <c r="E46" s="243">
        <v>1282</v>
      </c>
      <c r="F46" s="208">
        <v>1400</v>
      </c>
      <c r="G46" s="207">
        <v>1381</v>
      </c>
      <c r="H46" s="160">
        <v>1274</v>
      </c>
      <c r="I46" s="157">
        <v>1097</v>
      </c>
      <c r="J46" s="157">
        <v>1135.274302</v>
      </c>
      <c r="K46" s="161">
        <v>1085</v>
      </c>
      <c r="L46" s="160">
        <v>987</v>
      </c>
      <c r="M46" s="157">
        <v>833</v>
      </c>
      <c r="N46" s="157">
        <v>783</v>
      </c>
      <c r="O46" s="157">
        <v>952</v>
      </c>
      <c r="P46" s="158">
        <v>905</v>
      </c>
      <c r="Q46" s="157">
        <v>881</v>
      </c>
      <c r="R46" s="157">
        <v>926</v>
      </c>
      <c r="S46" s="157">
        <v>1050.9999999999998</v>
      </c>
      <c r="T46" s="158">
        <v>1036.9999999999998</v>
      </c>
      <c r="U46" s="158">
        <v>965</v>
      </c>
      <c r="V46" s="159">
        <v>932</v>
      </c>
    </row>
    <row r="47" spans="1:22" ht="19.5" x14ac:dyDescent="0.25">
      <c r="A47" s="278" t="s">
        <v>91</v>
      </c>
      <c r="B47" s="287">
        <v>424</v>
      </c>
      <c r="C47" s="250">
        <v>437</v>
      </c>
      <c r="D47" s="160">
        <v>437</v>
      </c>
      <c r="E47" s="243">
        <v>486</v>
      </c>
      <c r="F47" s="208">
        <v>456</v>
      </c>
      <c r="G47" s="207">
        <v>448</v>
      </c>
      <c r="H47" s="160">
        <v>430</v>
      </c>
      <c r="I47" s="157">
        <v>439</v>
      </c>
      <c r="J47" s="157">
        <v>386.80419699999999</v>
      </c>
      <c r="K47" s="161">
        <v>382</v>
      </c>
      <c r="L47" s="160">
        <v>339</v>
      </c>
      <c r="M47" s="157">
        <v>380</v>
      </c>
      <c r="N47" s="157">
        <v>352</v>
      </c>
      <c r="O47" s="157">
        <v>377</v>
      </c>
      <c r="P47" s="158">
        <v>366</v>
      </c>
      <c r="Q47" s="157">
        <v>392</v>
      </c>
      <c r="R47" s="157">
        <v>348</v>
      </c>
      <c r="S47" s="157">
        <v>348</v>
      </c>
      <c r="T47" s="158">
        <v>343</v>
      </c>
      <c r="U47" s="158">
        <v>377</v>
      </c>
      <c r="V47" s="159">
        <v>402</v>
      </c>
    </row>
    <row r="48" spans="1:22" ht="19.5" x14ac:dyDescent="0.25">
      <c r="A48" s="278" t="s">
        <v>92</v>
      </c>
      <c r="B48" s="287">
        <v>88</v>
      </c>
      <c r="C48" s="250">
        <v>111</v>
      </c>
      <c r="D48" s="160">
        <v>109</v>
      </c>
      <c r="E48" s="243">
        <v>151</v>
      </c>
      <c r="F48" s="208">
        <v>173</v>
      </c>
      <c r="G48" s="207">
        <v>206</v>
      </c>
      <c r="H48" s="160">
        <v>155</v>
      </c>
      <c r="I48" s="157">
        <v>191</v>
      </c>
      <c r="J48" s="157">
        <v>263.89905700000003</v>
      </c>
      <c r="K48" s="161">
        <v>98</v>
      </c>
      <c r="L48" s="160">
        <v>69</v>
      </c>
      <c r="M48" s="157">
        <v>99</v>
      </c>
      <c r="N48" s="157">
        <v>86</v>
      </c>
      <c r="O48" s="157">
        <v>91</v>
      </c>
      <c r="P48" s="158">
        <v>80</v>
      </c>
      <c r="Q48" s="157">
        <v>94</v>
      </c>
      <c r="R48" s="157">
        <v>75</v>
      </c>
      <c r="S48" s="157">
        <v>109</v>
      </c>
      <c r="T48" s="158">
        <v>78</v>
      </c>
      <c r="U48" s="158">
        <v>82</v>
      </c>
      <c r="V48" s="159">
        <v>62</v>
      </c>
    </row>
    <row r="49" spans="1:22" ht="19.5" x14ac:dyDescent="0.25">
      <c r="A49" s="278" t="s">
        <v>93</v>
      </c>
      <c r="B49" s="287">
        <v>52</v>
      </c>
      <c r="C49" s="250">
        <v>29</v>
      </c>
      <c r="D49" s="160">
        <v>13</v>
      </c>
      <c r="E49" s="243">
        <v>56</v>
      </c>
      <c r="F49" s="208">
        <v>35</v>
      </c>
      <c r="G49" s="207">
        <v>15</v>
      </c>
      <c r="H49" s="160">
        <v>52</v>
      </c>
      <c r="I49" s="157">
        <v>52</v>
      </c>
      <c r="J49" s="157">
        <v>20.057552999999999</v>
      </c>
      <c r="K49" s="161">
        <v>19</v>
      </c>
      <c r="L49" s="160">
        <v>15</v>
      </c>
      <c r="M49" s="157">
        <v>18</v>
      </c>
      <c r="N49" s="157">
        <v>15</v>
      </c>
      <c r="O49" s="157">
        <v>22</v>
      </c>
      <c r="P49" s="158">
        <v>8</v>
      </c>
      <c r="Q49" s="157">
        <v>16</v>
      </c>
      <c r="R49" s="157">
        <v>7</v>
      </c>
      <c r="S49" s="157">
        <v>17</v>
      </c>
      <c r="T49" s="158">
        <v>7</v>
      </c>
      <c r="U49" s="158">
        <v>10</v>
      </c>
      <c r="V49" s="159">
        <v>31</v>
      </c>
    </row>
    <row r="50" spans="1:22" ht="19.5" x14ac:dyDescent="0.25">
      <c r="A50" s="278" t="s">
        <v>94</v>
      </c>
      <c r="B50" s="287">
        <v>660</v>
      </c>
      <c r="C50" s="250">
        <v>656</v>
      </c>
      <c r="D50" s="160">
        <v>698</v>
      </c>
      <c r="E50" s="243">
        <v>476</v>
      </c>
      <c r="F50" s="208">
        <v>733</v>
      </c>
      <c r="G50" s="207">
        <v>570</v>
      </c>
      <c r="H50" s="160">
        <v>82</v>
      </c>
      <c r="I50" s="157">
        <v>168</v>
      </c>
      <c r="J50" s="157">
        <v>334.79923700000001</v>
      </c>
      <c r="K50" s="161">
        <v>133</v>
      </c>
      <c r="L50" s="160">
        <v>134</v>
      </c>
      <c r="M50" s="157">
        <v>444</v>
      </c>
      <c r="N50" s="157">
        <v>154</v>
      </c>
      <c r="O50" s="157">
        <v>665</v>
      </c>
      <c r="P50" s="158">
        <v>661</v>
      </c>
      <c r="Q50" s="157">
        <v>742</v>
      </c>
      <c r="R50" s="157">
        <v>764</v>
      </c>
      <c r="S50" s="157">
        <v>290</v>
      </c>
      <c r="T50" s="158">
        <v>201</v>
      </c>
      <c r="U50" s="158">
        <v>244</v>
      </c>
      <c r="V50" s="159">
        <v>728</v>
      </c>
    </row>
    <row r="51" spans="1:22" ht="19.5" x14ac:dyDescent="0.25">
      <c r="A51" s="278" t="s">
        <v>95</v>
      </c>
      <c r="B51" s="287">
        <v>0</v>
      </c>
      <c r="C51" s="250" t="s">
        <v>120</v>
      </c>
      <c r="D51" s="160">
        <v>4</v>
      </c>
      <c r="E51" s="243">
        <v>0</v>
      </c>
      <c r="F51" s="208">
        <v>0</v>
      </c>
      <c r="G51" s="207">
        <v>0</v>
      </c>
      <c r="H51" s="160">
        <v>0</v>
      </c>
      <c r="I51" s="157">
        <v>0</v>
      </c>
      <c r="J51" s="157">
        <v>0</v>
      </c>
      <c r="K51" s="161">
        <v>33</v>
      </c>
      <c r="L51" s="160">
        <v>36</v>
      </c>
      <c r="M51" s="157">
        <v>0</v>
      </c>
      <c r="N51" s="157">
        <v>0</v>
      </c>
      <c r="O51" s="157">
        <v>2</v>
      </c>
      <c r="P51" s="158">
        <v>6</v>
      </c>
      <c r="Q51" s="157">
        <v>0</v>
      </c>
      <c r="R51" s="157">
        <v>0</v>
      </c>
      <c r="S51" s="157">
        <v>0</v>
      </c>
      <c r="T51" s="158">
        <v>0</v>
      </c>
      <c r="U51" s="158">
        <v>0</v>
      </c>
      <c r="V51" s="159">
        <v>0</v>
      </c>
    </row>
    <row r="52" spans="1:22" ht="3" customHeight="1" x14ac:dyDescent="0.25">
      <c r="A52" s="278"/>
      <c r="B52" s="287"/>
      <c r="C52" s="250"/>
      <c r="D52" s="160"/>
      <c r="E52" s="243"/>
      <c r="F52" s="208"/>
      <c r="G52" s="207"/>
      <c r="H52" s="160"/>
      <c r="I52" s="157"/>
      <c r="J52" s="157"/>
      <c r="K52" s="161"/>
      <c r="L52" s="160"/>
      <c r="M52" s="157"/>
      <c r="N52" s="157"/>
      <c r="O52" s="157"/>
      <c r="P52" s="158"/>
      <c r="Q52" s="157"/>
      <c r="R52" s="157"/>
      <c r="S52" s="157"/>
      <c r="T52" s="158"/>
      <c r="U52" s="158"/>
      <c r="V52" s="159"/>
    </row>
    <row r="53" spans="1:22" ht="20.25" thickBot="1" x14ac:dyDescent="0.3">
      <c r="A53" s="281" t="s">
        <v>96</v>
      </c>
      <c r="B53" s="289">
        <v>2222</v>
      </c>
      <c r="C53" s="31">
        <v>2416</v>
      </c>
      <c r="D53" s="27">
        <v>2410</v>
      </c>
      <c r="E53" s="20">
        <v>2451</v>
      </c>
      <c r="F53" s="20">
        <v>2797</v>
      </c>
      <c r="G53" s="31">
        <v>2620</v>
      </c>
      <c r="H53" s="27">
        <v>1993</v>
      </c>
      <c r="I53" s="20">
        <v>1947</v>
      </c>
      <c r="J53" s="20">
        <v>2141</v>
      </c>
      <c r="K53" s="31">
        <v>1750</v>
      </c>
      <c r="L53" s="27">
        <v>1580</v>
      </c>
      <c r="M53" s="20">
        <v>1774</v>
      </c>
      <c r="N53" s="20">
        <v>1390</v>
      </c>
      <c r="O53" s="20">
        <v>2109</v>
      </c>
      <c r="P53" s="22">
        <v>2026</v>
      </c>
      <c r="Q53" s="20">
        <v>2125</v>
      </c>
      <c r="R53" s="20">
        <v>2120</v>
      </c>
      <c r="S53" s="20">
        <v>1815</v>
      </c>
      <c r="T53" s="22">
        <v>1666</v>
      </c>
      <c r="U53" s="22">
        <v>1678</v>
      </c>
      <c r="V53" s="36">
        <v>2155</v>
      </c>
    </row>
    <row r="54" spans="1:22" ht="20.25" thickTop="1" x14ac:dyDescent="0.25">
      <c r="A54" s="282" t="s">
        <v>97</v>
      </c>
      <c r="B54" s="288">
        <v>13516</v>
      </c>
      <c r="C54" s="30">
        <v>13919</v>
      </c>
      <c r="D54" s="26">
        <v>13511</v>
      </c>
      <c r="E54" s="19">
        <v>14153</v>
      </c>
      <c r="F54" s="19">
        <v>13987</v>
      </c>
      <c r="G54" s="30">
        <v>13344</v>
      </c>
      <c r="H54" s="26">
        <v>12301</v>
      </c>
      <c r="I54" s="19">
        <v>11996</v>
      </c>
      <c r="J54" s="19">
        <v>11851</v>
      </c>
      <c r="K54" s="30">
        <v>11130</v>
      </c>
      <c r="L54" s="26">
        <v>10711</v>
      </c>
      <c r="M54" s="19">
        <v>10694</v>
      </c>
      <c r="N54" s="19">
        <v>10649</v>
      </c>
      <c r="O54" s="19">
        <v>11450</v>
      </c>
      <c r="P54" s="21">
        <v>10977</v>
      </c>
      <c r="Q54" s="19">
        <v>10515</v>
      </c>
      <c r="R54" s="19">
        <v>10299</v>
      </c>
      <c r="S54" s="19">
        <v>10581</v>
      </c>
      <c r="T54" s="21">
        <v>10111</v>
      </c>
      <c r="U54" s="21">
        <v>9576</v>
      </c>
      <c r="V54" s="35">
        <v>9050</v>
      </c>
    </row>
    <row r="56" spans="1:22" ht="19.5" x14ac:dyDescent="0.4">
      <c r="A56" s="205" t="s">
        <v>172</v>
      </c>
    </row>
  </sheetData>
  <mergeCells count="14">
    <mergeCell ref="B4:C4"/>
    <mergeCell ref="D4:G4"/>
    <mergeCell ref="T8:T9"/>
    <mergeCell ref="U8:U9"/>
    <mergeCell ref="V8:V9"/>
    <mergeCell ref="H4:K4"/>
    <mergeCell ref="L4:O4"/>
    <mergeCell ref="P4:S4"/>
    <mergeCell ref="O8:O9"/>
    <mergeCell ref="N8:N9"/>
    <mergeCell ref="M8:M9"/>
    <mergeCell ref="S8:S9"/>
    <mergeCell ref="R8:R9"/>
    <mergeCell ref="Q8:Q9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53"/>
  <sheetViews>
    <sheetView view="pageBreakPreview" topLeftCell="A21" zoomScale="70" zoomScaleNormal="85" zoomScaleSheetLayoutView="70" workbookViewId="0">
      <selection activeCell="C43" sqref="C43"/>
    </sheetView>
  </sheetViews>
  <sheetFormatPr baseColWidth="10" defaultColWidth="11.42578125" defaultRowHeight="15" x14ac:dyDescent="0.25"/>
  <cols>
    <col min="1" max="1" width="79.140625" style="3" bestFit="1" customWidth="1"/>
    <col min="2" max="3" width="14.28515625" style="4" customWidth="1"/>
    <col min="4" max="4" width="14.140625" style="1" customWidth="1"/>
    <col min="5" max="7" width="14.28515625" style="4" customWidth="1"/>
    <col min="8" max="8" width="14.140625" style="1" customWidth="1"/>
    <col min="9" max="11" width="14.28515625" style="4" customWidth="1"/>
    <col min="12" max="13" width="14.28515625" style="1" customWidth="1"/>
    <col min="14" max="14" width="14.28515625" style="4" customWidth="1"/>
    <col min="15" max="22" width="14.28515625" style="1" customWidth="1"/>
    <col min="23" max="16384" width="11.42578125" style="1"/>
  </cols>
  <sheetData>
    <row r="1" spans="1:22" ht="30" thickBot="1" x14ac:dyDescent="0.3">
      <c r="A1" s="48" t="s">
        <v>158</v>
      </c>
      <c r="B1" s="16"/>
      <c r="C1" s="16"/>
      <c r="D1" s="14"/>
      <c r="E1" s="16"/>
      <c r="F1" s="16"/>
      <c r="G1" s="16"/>
      <c r="H1" s="14"/>
      <c r="I1" s="16"/>
      <c r="J1" s="16"/>
      <c r="K1" s="16"/>
      <c r="L1" s="14"/>
      <c r="M1" s="14"/>
      <c r="N1" s="16"/>
      <c r="O1" s="14"/>
      <c r="P1" s="14"/>
      <c r="Q1" s="14"/>
      <c r="R1" s="14"/>
      <c r="S1" s="14"/>
      <c r="T1" s="14"/>
      <c r="U1" s="14"/>
      <c r="V1" s="14"/>
    </row>
    <row r="2" spans="1:22" ht="15.75" thickTop="1" x14ac:dyDescent="0.25"/>
    <row r="3" spans="1:22" s="37" customFormat="1" ht="29.25" x14ac:dyDescent="0.6">
      <c r="A3" s="164"/>
      <c r="B3" s="308" t="s">
        <v>191</v>
      </c>
      <c r="C3" s="309"/>
      <c r="D3" s="310" t="s">
        <v>170</v>
      </c>
      <c r="E3" s="311"/>
      <c r="F3" s="311"/>
      <c r="G3" s="312"/>
      <c r="H3" s="311" t="s">
        <v>164</v>
      </c>
      <c r="I3" s="311"/>
      <c r="J3" s="311"/>
      <c r="K3" s="312"/>
      <c r="L3" s="310" t="s">
        <v>165</v>
      </c>
      <c r="M3" s="311"/>
      <c r="N3" s="311"/>
      <c r="O3" s="312"/>
      <c r="P3" s="310" t="s">
        <v>166</v>
      </c>
      <c r="Q3" s="311"/>
      <c r="R3" s="311"/>
      <c r="S3" s="312"/>
      <c r="T3" s="166" t="s">
        <v>167</v>
      </c>
      <c r="U3" s="166" t="s">
        <v>168</v>
      </c>
      <c r="V3" s="166" t="s">
        <v>169</v>
      </c>
    </row>
    <row r="4" spans="1:22" s="46" customFormat="1" ht="29.25" x14ac:dyDescent="0.35">
      <c r="A4" s="42" t="s">
        <v>59</v>
      </c>
      <c r="B4" s="52" t="s">
        <v>193</v>
      </c>
      <c r="C4" s="162" t="s">
        <v>190</v>
      </c>
      <c r="D4" s="43" t="s">
        <v>188</v>
      </c>
      <c r="E4" s="43" t="s">
        <v>187</v>
      </c>
      <c r="F4" s="43" t="s">
        <v>176</v>
      </c>
      <c r="G4" s="162" t="s">
        <v>150</v>
      </c>
      <c r="H4" s="43" t="s">
        <v>149</v>
      </c>
      <c r="I4" s="43" t="s">
        <v>152</v>
      </c>
      <c r="J4" s="43" t="s">
        <v>153</v>
      </c>
      <c r="K4" s="43" t="s">
        <v>145</v>
      </c>
      <c r="L4" s="43" t="s">
        <v>144</v>
      </c>
      <c r="M4" s="43" t="s">
        <v>154</v>
      </c>
      <c r="N4" s="43" t="s">
        <v>155</v>
      </c>
      <c r="O4" s="43" t="s">
        <v>140</v>
      </c>
      <c r="P4" s="43" t="s">
        <v>132</v>
      </c>
      <c r="Q4" s="43" t="s">
        <v>156</v>
      </c>
      <c r="R4" s="43" t="s">
        <v>157</v>
      </c>
      <c r="S4" s="43" t="s">
        <v>136</v>
      </c>
      <c r="T4" s="43" t="s">
        <v>137</v>
      </c>
      <c r="U4" s="43" t="s">
        <v>138</v>
      </c>
      <c r="V4" s="45" t="s">
        <v>139</v>
      </c>
    </row>
    <row r="5" spans="1:22" ht="23.25" x14ac:dyDescent="0.3">
      <c r="A5" s="111" t="s">
        <v>23</v>
      </c>
      <c r="B5" s="187"/>
      <c r="C5" s="187"/>
      <c r="D5" s="188"/>
      <c r="E5" s="187"/>
      <c r="F5" s="187"/>
      <c r="G5" s="187"/>
      <c r="H5" s="188"/>
      <c r="I5" s="187"/>
      <c r="J5" s="187"/>
      <c r="K5" s="187"/>
      <c r="L5" s="188"/>
      <c r="M5" s="187"/>
      <c r="N5" s="187"/>
      <c r="O5" s="37"/>
      <c r="P5" s="188"/>
      <c r="Q5" s="187"/>
      <c r="R5" s="187"/>
      <c r="S5" s="187"/>
      <c r="T5" s="188"/>
      <c r="U5" s="188"/>
      <c r="V5" s="189"/>
    </row>
    <row r="6" spans="1:22" ht="18.75" x14ac:dyDescent="0.3">
      <c r="A6" s="148"/>
      <c r="B6" s="187"/>
      <c r="C6" s="187"/>
      <c r="D6" s="190"/>
      <c r="E6" s="187"/>
      <c r="F6" s="187"/>
      <c r="G6" s="187"/>
      <c r="H6" s="190"/>
      <c r="I6" s="187"/>
      <c r="J6" s="187"/>
      <c r="K6" s="187"/>
      <c r="L6" s="190"/>
      <c r="M6" s="187"/>
      <c r="N6" s="187"/>
      <c r="O6" s="37"/>
      <c r="P6" s="190"/>
      <c r="Q6" s="187"/>
      <c r="R6" s="187"/>
      <c r="S6" s="187"/>
      <c r="T6" s="190"/>
      <c r="U6" s="190"/>
      <c r="V6" s="191"/>
    </row>
    <row r="7" spans="1:22" ht="23.25" x14ac:dyDescent="0.25">
      <c r="A7" s="112" t="s">
        <v>24</v>
      </c>
      <c r="B7" s="121">
        <v>285</v>
      </c>
      <c r="C7" s="121">
        <v>133</v>
      </c>
      <c r="D7" s="149">
        <v>966</v>
      </c>
      <c r="E7" s="121">
        <v>957</v>
      </c>
      <c r="F7" s="121">
        <v>732</v>
      </c>
      <c r="G7" s="121">
        <v>330</v>
      </c>
      <c r="H7" s="149">
        <v>1307</v>
      </c>
      <c r="I7" s="121">
        <v>1199</v>
      </c>
      <c r="J7" s="121">
        <v>952</v>
      </c>
      <c r="K7" s="121">
        <v>124.94896</v>
      </c>
      <c r="L7" s="149">
        <v>335</v>
      </c>
      <c r="M7" s="121">
        <v>291</v>
      </c>
      <c r="N7" s="121">
        <v>198</v>
      </c>
      <c r="O7" s="121">
        <v>79</v>
      </c>
      <c r="P7" s="149">
        <v>551</v>
      </c>
      <c r="Q7" s="121">
        <v>474</v>
      </c>
      <c r="R7" s="121">
        <v>327</v>
      </c>
      <c r="S7" s="121">
        <v>149</v>
      </c>
      <c r="T7" s="149">
        <v>715</v>
      </c>
      <c r="U7" s="149">
        <v>581</v>
      </c>
      <c r="V7" s="124">
        <v>429</v>
      </c>
    </row>
    <row r="8" spans="1:22" ht="23.25" x14ac:dyDescent="0.25">
      <c r="A8" s="112" t="s">
        <v>25</v>
      </c>
      <c r="B8" s="121">
        <v>334</v>
      </c>
      <c r="C8" s="121">
        <v>164</v>
      </c>
      <c r="D8" s="149">
        <v>707</v>
      </c>
      <c r="E8" s="121">
        <v>492</v>
      </c>
      <c r="F8" s="121">
        <v>326</v>
      </c>
      <c r="G8" s="121">
        <v>154</v>
      </c>
      <c r="H8" s="149">
        <v>817</v>
      </c>
      <c r="I8" s="121">
        <v>571</v>
      </c>
      <c r="J8" s="121">
        <v>421</v>
      </c>
      <c r="K8" s="121">
        <v>146</v>
      </c>
      <c r="L8" s="149">
        <v>748</v>
      </c>
      <c r="M8" s="121">
        <v>576</v>
      </c>
      <c r="N8" s="121">
        <v>422</v>
      </c>
      <c r="O8" s="121">
        <v>156</v>
      </c>
      <c r="P8" s="149">
        <v>650</v>
      </c>
      <c r="Q8" s="121">
        <v>469</v>
      </c>
      <c r="R8" s="121">
        <v>316</v>
      </c>
      <c r="S8" s="121">
        <v>172</v>
      </c>
      <c r="T8" s="149">
        <v>508</v>
      </c>
      <c r="U8" s="149">
        <v>501</v>
      </c>
      <c r="V8" s="124">
        <v>530</v>
      </c>
    </row>
    <row r="9" spans="1:22" ht="23.25" x14ac:dyDescent="0.25">
      <c r="A9" s="112" t="s">
        <v>26</v>
      </c>
      <c r="B9" s="121">
        <v>-26</v>
      </c>
      <c r="C9" s="121">
        <v>-2</v>
      </c>
      <c r="D9" s="149">
        <v>-45</v>
      </c>
      <c r="E9" s="121">
        <v>-36</v>
      </c>
      <c r="F9" s="121">
        <v>-22</v>
      </c>
      <c r="G9" s="121">
        <v>-13</v>
      </c>
      <c r="H9" s="149">
        <v>58</v>
      </c>
      <c r="I9" s="121">
        <v>34</v>
      </c>
      <c r="J9" s="121">
        <v>47</v>
      </c>
      <c r="K9" s="121">
        <v>12</v>
      </c>
      <c r="L9" s="149">
        <v>41</v>
      </c>
      <c r="M9" s="121">
        <v>42</v>
      </c>
      <c r="N9" s="121">
        <v>54</v>
      </c>
      <c r="O9" s="121">
        <v>-7</v>
      </c>
      <c r="P9" s="149">
        <v>-17</v>
      </c>
      <c r="Q9" s="121">
        <v>-14</v>
      </c>
      <c r="R9" s="121">
        <v>-1</v>
      </c>
      <c r="S9" s="121">
        <v>7</v>
      </c>
      <c r="T9" s="149">
        <v>-81</v>
      </c>
      <c r="U9" s="149">
        <v>-41</v>
      </c>
      <c r="V9" s="124">
        <v>-56</v>
      </c>
    </row>
    <row r="10" spans="1:22" ht="23.25" x14ac:dyDescent="0.25">
      <c r="A10" s="112" t="s">
        <v>27</v>
      </c>
      <c r="B10" s="121">
        <v>-28</v>
      </c>
      <c r="C10" s="121">
        <v>-26</v>
      </c>
      <c r="D10" s="149">
        <v>-38</v>
      </c>
      <c r="E10" s="121">
        <v>-31</v>
      </c>
      <c r="F10" s="121">
        <v>-4</v>
      </c>
      <c r="G10" s="121">
        <v>0</v>
      </c>
      <c r="H10" s="149">
        <v>-991</v>
      </c>
      <c r="I10" s="121">
        <v>-960</v>
      </c>
      <c r="J10" s="121">
        <v>-949</v>
      </c>
      <c r="K10" s="121">
        <v>-2</v>
      </c>
      <c r="L10" s="149">
        <v>-240</v>
      </c>
      <c r="M10" s="121">
        <v>-247</v>
      </c>
      <c r="N10" s="121">
        <v>-245</v>
      </c>
      <c r="O10" s="121">
        <v>0</v>
      </c>
      <c r="P10" s="149">
        <v>-6</v>
      </c>
      <c r="Q10" s="121">
        <v>-6</v>
      </c>
      <c r="R10" s="121">
        <v>-4</v>
      </c>
      <c r="S10" s="121">
        <v>-3</v>
      </c>
      <c r="T10" s="149">
        <v>-3</v>
      </c>
      <c r="U10" s="149">
        <v>-2</v>
      </c>
      <c r="V10" s="124">
        <v>-106</v>
      </c>
    </row>
    <row r="11" spans="1:22" ht="23.25" x14ac:dyDescent="0.25">
      <c r="A11" s="112" t="s">
        <v>28</v>
      </c>
      <c r="B11" s="121">
        <v>5</v>
      </c>
      <c r="C11" s="121">
        <v>3</v>
      </c>
      <c r="D11" s="149">
        <v>6</v>
      </c>
      <c r="E11" s="121">
        <v>4</v>
      </c>
      <c r="F11" s="121">
        <v>2</v>
      </c>
      <c r="G11" s="121">
        <v>1</v>
      </c>
      <c r="H11" s="149">
        <v>1</v>
      </c>
      <c r="I11" s="121">
        <v>0</v>
      </c>
      <c r="J11" s="121">
        <v>-1</v>
      </c>
      <c r="K11" s="121">
        <v>1</v>
      </c>
      <c r="L11" s="149">
        <v>2</v>
      </c>
      <c r="M11" s="121">
        <v>1</v>
      </c>
      <c r="N11" s="121">
        <v>2</v>
      </c>
      <c r="O11" s="121">
        <v>2</v>
      </c>
      <c r="P11" s="149">
        <v>5</v>
      </c>
      <c r="Q11" s="121">
        <v>5</v>
      </c>
      <c r="R11" s="121">
        <v>1</v>
      </c>
      <c r="S11" s="121">
        <v>1</v>
      </c>
      <c r="T11" s="149">
        <v>-1</v>
      </c>
      <c r="U11" s="149">
        <v>2</v>
      </c>
      <c r="V11" s="124">
        <v>-5</v>
      </c>
    </row>
    <row r="12" spans="1:22" ht="23.25" x14ac:dyDescent="0.25">
      <c r="A12" s="112" t="s">
        <v>29</v>
      </c>
      <c r="B12" s="121">
        <v>-164</v>
      </c>
      <c r="C12" s="121">
        <v>-136</v>
      </c>
      <c r="D12" s="149">
        <v>-137</v>
      </c>
      <c r="E12" s="121">
        <v>-384</v>
      </c>
      <c r="F12" s="121">
        <v>-518</v>
      </c>
      <c r="G12" s="121">
        <v>-332</v>
      </c>
      <c r="H12" s="149">
        <v>-290</v>
      </c>
      <c r="I12" s="121">
        <v>-248</v>
      </c>
      <c r="J12" s="121">
        <v>-43</v>
      </c>
      <c r="K12" s="121">
        <v>-137</v>
      </c>
      <c r="L12" s="149">
        <v>201</v>
      </c>
      <c r="M12" s="121">
        <v>133</v>
      </c>
      <c r="N12" s="121">
        <v>-26</v>
      </c>
      <c r="O12" s="121">
        <v>-132</v>
      </c>
      <c r="P12" s="149">
        <v>92</v>
      </c>
      <c r="Q12" s="121">
        <v>-116</v>
      </c>
      <c r="R12" s="121">
        <v>-167</v>
      </c>
      <c r="S12" s="121">
        <v>-90</v>
      </c>
      <c r="T12" s="149">
        <v>-130</v>
      </c>
      <c r="U12" s="149">
        <v>-41</v>
      </c>
      <c r="V12" s="124">
        <v>11</v>
      </c>
    </row>
    <row r="13" spans="1:22" ht="23.25" x14ac:dyDescent="0.25">
      <c r="A13" s="112" t="s">
        <v>30</v>
      </c>
      <c r="B13" s="121">
        <v>11</v>
      </c>
      <c r="C13" s="121">
        <v>7</v>
      </c>
      <c r="D13" s="149">
        <v>37</v>
      </c>
      <c r="E13" s="121">
        <v>37</v>
      </c>
      <c r="F13" s="121">
        <v>15</v>
      </c>
      <c r="G13" s="121">
        <v>10</v>
      </c>
      <c r="H13" s="149">
        <v>13</v>
      </c>
      <c r="I13" s="121">
        <v>11</v>
      </c>
      <c r="J13" s="121">
        <v>6</v>
      </c>
      <c r="K13" s="121">
        <v>6</v>
      </c>
      <c r="L13" s="149">
        <v>28</v>
      </c>
      <c r="M13" s="121">
        <v>21</v>
      </c>
      <c r="N13" s="121">
        <v>11</v>
      </c>
      <c r="O13" s="121">
        <v>5</v>
      </c>
      <c r="P13" s="149">
        <v>25</v>
      </c>
      <c r="Q13" s="121">
        <v>17</v>
      </c>
      <c r="R13" s="121">
        <v>12</v>
      </c>
      <c r="S13" s="121">
        <v>6</v>
      </c>
      <c r="T13" s="149">
        <v>21</v>
      </c>
      <c r="U13" s="149">
        <v>8</v>
      </c>
      <c r="V13" s="124">
        <v>18</v>
      </c>
    </row>
    <row r="14" spans="1:22" ht="6.75" customHeight="1" x14ac:dyDescent="0.5">
      <c r="A14" s="192"/>
      <c r="B14" s="193"/>
      <c r="C14" s="193"/>
      <c r="D14" s="194"/>
      <c r="E14" s="193"/>
      <c r="F14" s="193"/>
      <c r="G14" s="193"/>
      <c r="H14" s="194"/>
      <c r="I14" s="193"/>
      <c r="J14" s="193"/>
      <c r="K14" s="193"/>
      <c r="L14" s="194"/>
      <c r="M14" s="193"/>
      <c r="N14" s="193"/>
      <c r="O14" s="193"/>
      <c r="P14" s="194"/>
      <c r="Q14" s="193"/>
      <c r="R14" s="193"/>
      <c r="S14" s="193"/>
      <c r="T14" s="194"/>
      <c r="U14" s="194"/>
      <c r="V14" s="195"/>
    </row>
    <row r="15" spans="1:22" ht="23.25" x14ac:dyDescent="0.25">
      <c r="A15" s="127" t="s">
        <v>31</v>
      </c>
      <c r="B15" s="128">
        <v>417</v>
      </c>
      <c r="C15" s="128">
        <v>143</v>
      </c>
      <c r="D15" s="150">
        <v>1496</v>
      </c>
      <c r="E15" s="128">
        <v>1039</v>
      </c>
      <c r="F15" s="128">
        <v>531</v>
      </c>
      <c r="G15" s="128">
        <v>150</v>
      </c>
      <c r="H15" s="150">
        <v>915</v>
      </c>
      <c r="I15" s="128">
        <v>607</v>
      </c>
      <c r="J15" s="128">
        <v>433</v>
      </c>
      <c r="K15" s="128">
        <v>151</v>
      </c>
      <c r="L15" s="150">
        <v>1115</v>
      </c>
      <c r="M15" s="128">
        <v>817</v>
      </c>
      <c r="N15" s="128">
        <v>416</v>
      </c>
      <c r="O15" s="128">
        <v>103</v>
      </c>
      <c r="P15" s="150">
        <v>1300</v>
      </c>
      <c r="Q15" s="128">
        <v>829</v>
      </c>
      <c r="R15" s="128">
        <v>484</v>
      </c>
      <c r="S15" s="128">
        <v>242</v>
      </c>
      <c r="T15" s="150">
        <v>1028.9999999999998</v>
      </c>
      <c r="U15" s="150">
        <v>1008</v>
      </c>
      <c r="V15" s="131">
        <v>821</v>
      </c>
    </row>
    <row r="16" spans="1:22" ht="10.5" customHeight="1" x14ac:dyDescent="0.5">
      <c r="A16" s="196"/>
      <c r="B16" s="193"/>
      <c r="C16" s="193"/>
      <c r="D16" s="194"/>
      <c r="E16" s="193"/>
      <c r="F16" s="193"/>
      <c r="G16" s="193"/>
      <c r="H16" s="194"/>
      <c r="I16" s="193"/>
      <c r="J16" s="193"/>
      <c r="K16" s="193"/>
      <c r="L16" s="194"/>
      <c r="M16" s="193"/>
      <c r="N16" s="193"/>
      <c r="O16" s="193"/>
      <c r="P16" s="194"/>
      <c r="Q16" s="193"/>
      <c r="R16" s="193"/>
      <c r="S16" s="193"/>
      <c r="T16" s="194"/>
      <c r="U16" s="194"/>
      <c r="V16" s="195"/>
    </row>
    <row r="17" spans="1:22" ht="23.25" x14ac:dyDescent="0.5">
      <c r="A17" s="113" t="s">
        <v>32</v>
      </c>
      <c r="B17" s="193"/>
      <c r="C17" s="193"/>
      <c r="D17" s="194"/>
      <c r="E17" s="193"/>
      <c r="F17" s="193"/>
      <c r="G17" s="193"/>
      <c r="H17" s="194"/>
      <c r="I17" s="193"/>
      <c r="J17" s="193"/>
      <c r="K17" s="193"/>
      <c r="L17" s="194"/>
      <c r="M17" s="193"/>
      <c r="N17" s="193"/>
      <c r="O17" s="193"/>
      <c r="P17" s="194"/>
      <c r="Q17" s="193"/>
      <c r="R17" s="193"/>
      <c r="S17" s="193"/>
      <c r="T17" s="194"/>
      <c r="U17" s="194"/>
      <c r="V17" s="195"/>
    </row>
    <row r="18" spans="1:22" ht="23.25" x14ac:dyDescent="0.25">
      <c r="A18" s="112" t="s">
        <v>33</v>
      </c>
      <c r="B18" s="121">
        <v>-224</v>
      </c>
      <c r="C18" s="121">
        <v>-89</v>
      </c>
      <c r="D18" s="149">
        <v>-706</v>
      </c>
      <c r="E18" s="121">
        <v>-389</v>
      </c>
      <c r="F18" s="121">
        <v>-237</v>
      </c>
      <c r="G18" s="121">
        <v>-112</v>
      </c>
      <c r="H18" s="149">
        <v>-763</v>
      </c>
      <c r="I18" s="121">
        <v>-461</v>
      </c>
      <c r="J18" s="121">
        <v>-285</v>
      </c>
      <c r="K18" s="121">
        <v>-127</v>
      </c>
      <c r="L18" s="149">
        <v>-605</v>
      </c>
      <c r="M18" s="121">
        <v>-354</v>
      </c>
      <c r="N18" s="121">
        <v>-215</v>
      </c>
      <c r="O18" s="121">
        <v>-92</v>
      </c>
      <c r="P18" s="149">
        <v>-635</v>
      </c>
      <c r="Q18" s="121">
        <v>-381</v>
      </c>
      <c r="R18" s="121">
        <v>-233</v>
      </c>
      <c r="S18" s="121">
        <v>-109</v>
      </c>
      <c r="T18" s="149">
        <v>-591</v>
      </c>
      <c r="U18" s="149">
        <v>-459</v>
      </c>
      <c r="V18" s="124">
        <v>-445</v>
      </c>
    </row>
    <row r="19" spans="1:22" ht="23.25" x14ac:dyDescent="0.25">
      <c r="A19" s="112" t="s">
        <v>34</v>
      </c>
      <c r="B19" s="121">
        <v>-124</v>
      </c>
      <c r="C19" s="121">
        <v>-107</v>
      </c>
      <c r="D19" s="149">
        <v>-23</v>
      </c>
      <c r="E19" s="121">
        <v>-99</v>
      </c>
      <c r="F19" s="121">
        <v>-99</v>
      </c>
      <c r="G19" s="121">
        <v>-79</v>
      </c>
      <c r="H19" s="149">
        <v>78</v>
      </c>
      <c r="I19" s="121">
        <v>-14</v>
      </c>
      <c r="J19" s="121">
        <v>-36</v>
      </c>
      <c r="K19" s="121">
        <v>-45</v>
      </c>
      <c r="L19" s="149">
        <v>13</v>
      </c>
      <c r="M19" s="121">
        <v>-54</v>
      </c>
      <c r="N19" s="121">
        <v>-55</v>
      </c>
      <c r="O19" s="121">
        <v>-53</v>
      </c>
      <c r="P19" s="149">
        <v>-26</v>
      </c>
      <c r="Q19" s="121">
        <v>-81</v>
      </c>
      <c r="R19" s="121">
        <v>-96</v>
      </c>
      <c r="S19" s="121">
        <v>-66</v>
      </c>
      <c r="T19" s="149">
        <v>53</v>
      </c>
      <c r="U19" s="149">
        <v>6</v>
      </c>
      <c r="V19" s="124">
        <v>-37</v>
      </c>
    </row>
    <row r="20" spans="1:22" ht="23.25" x14ac:dyDescent="0.25">
      <c r="A20" s="112" t="s">
        <v>35</v>
      </c>
      <c r="B20" s="121">
        <v>-65</v>
      </c>
      <c r="C20" s="121">
        <v>0</v>
      </c>
      <c r="D20" s="149">
        <v>-1616</v>
      </c>
      <c r="E20" s="121">
        <v>-1614</v>
      </c>
      <c r="F20" s="121">
        <v>-1493</v>
      </c>
      <c r="G20" s="121">
        <v>-1481</v>
      </c>
      <c r="H20" s="149">
        <v>-40</v>
      </c>
      <c r="I20" s="121">
        <v>-41</v>
      </c>
      <c r="J20" s="121">
        <v>-42</v>
      </c>
      <c r="K20" s="121">
        <v>-14</v>
      </c>
      <c r="L20" s="149">
        <v>-226</v>
      </c>
      <c r="M20" s="121">
        <v>-94</v>
      </c>
      <c r="N20" s="121">
        <v>-92</v>
      </c>
      <c r="O20" s="121">
        <v>-90</v>
      </c>
      <c r="P20" s="149">
        <v>-714</v>
      </c>
      <c r="Q20" s="121">
        <v>-606</v>
      </c>
      <c r="R20" s="121">
        <v>-19</v>
      </c>
      <c r="S20" s="121">
        <v>0</v>
      </c>
      <c r="T20" s="149">
        <v>-201</v>
      </c>
      <c r="U20" s="149">
        <v>-1</v>
      </c>
      <c r="V20" s="124">
        <v>-338</v>
      </c>
    </row>
    <row r="21" spans="1:22" ht="23.25" x14ac:dyDescent="0.25">
      <c r="A21" s="112" t="s">
        <v>36</v>
      </c>
      <c r="B21" s="121">
        <v>-33</v>
      </c>
      <c r="C21" s="121">
        <v>-8</v>
      </c>
      <c r="D21" s="149">
        <v>-94</v>
      </c>
      <c r="E21" s="121">
        <v>-49</v>
      </c>
      <c r="F21" s="121">
        <v>-40</v>
      </c>
      <c r="G21" s="121">
        <v>-6</v>
      </c>
      <c r="H21" s="149">
        <v>-36</v>
      </c>
      <c r="I21" s="121">
        <v>-20</v>
      </c>
      <c r="J21" s="121">
        <v>-16</v>
      </c>
      <c r="K21" s="121">
        <v>-8</v>
      </c>
      <c r="L21" s="149">
        <v>-39</v>
      </c>
      <c r="M21" s="121">
        <v>-26</v>
      </c>
      <c r="N21" s="121">
        <v>-23</v>
      </c>
      <c r="O21" s="121">
        <v>-8</v>
      </c>
      <c r="P21" s="149">
        <v>-55</v>
      </c>
      <c r="Q21" s="121">
        <v>-28</v>
      </c>
      <c r="R21" s="121">
        <v>-20</v>
      </c>
      <c r="S21" s="121">
        <v>-8</v>
      </c>
      <c r="T21" s="149">
        <v>-59</v>
      </c>
      <c r="U21" s="149">
        <v>-60</v>
      </c>
      <c r="V21" s="124">
        <v>-62</v>
      </c>
    </row>
    <row r="22" spans="1:22" ht="6.75" customHeight="1" x14ac:dyDescent="0.5">
      <c r="A22" s="148"/>
      <c r="B22" s="193"/>
      <c r="C22" s="193"/>
      <c r="D22" s="194"/>
      <c r="E22" s="193"/>
      <c r="F22" s="193"/>
      <c r="G22" s="193"/>
      <c r="H22" s="194"/>
      <c r="I22" s="193"/>
      <c r="J22" s="193"/>
      <c r="K22" s="193"/>
      <c r="L22" s="194"/>
      <c r="M22" s="193"/>
      <c r="N22" s="193"/>
      <c r="O22" s="193"/>
      <c r="P22" s="194"/>
      <c r="Q22" s="193"/>
      <c r="R22" s="193"/>
      <c r="S22" s="193"/>
      <c r="T22" s="194"/>
      <c r="U22" s="194"/>
      <c r="V22" s="195"/>
    </row>
    <row r="23" spans="1:22" ht="23.25" x14ac:dyDescent="0.25">
      <c r="A23" s="197" t="s">
        <v>37</v>
      </c>
      <c r="B23" s="146">
        <v>-446</v>
      </c>
      <c r="C23" s="146">
        <v>-204</v>
      </c>
      <c r="D23" s="198">
        <v>-2439</v>
      </c>
      <c r="E23" s="146">
        <v>-2151</v>
      </c>
      <c r="F23" s="146">
        <v>-1869</v>
      </c>
      <c r="G23" s="146">
        <v>-1678</v>
      </c>
      <c r="H23" s="198">
        <v>-761</v>
      </c>
      <c r="I23" s="146">
        <v>-536</v>
      </c>
      <c r="J23" s="146">
        <v>-379</v>
      </c>
      <c r="K23" s="146">
        <v>-194</v>
      </c>
      <c r="L23" s="198">
        <v>-857</v>
      </c>
      <c r="M23" s="146">
        <v>-528</v>
      </c>
      <c r="N23" s="146">
        <v>-385</v>
      </c>
      <c r="O23" s="146">
        <v>-243</v>
      </c>
      <c r="P23" s="198">
        <v>-1430</v>
      </c>
      <c r="Q23" s="146">
        <v>-1096</v>
      </c>
      <c r="R23" s="146">
        <v>-368</v>
      </c>
      <c r="S23" s="146">
        <v>-183</v>
      </c>
      <c r="T23" s="198">
        <v>-798</v>
      </c>
      <c r="U23" s="198">
        <v>-514</v>
      </c>
      <c r="V23" s="199">
        <v>-882</v>
      </c>
    </row>
    <row r="24" spans="1:22" ht="6" customHeight="1" x14ac:dyDescent="0.5">
      <c r="A24" s="148"/>
      <c r="B24" s="200"/>
      <c r="C24" s="200"/>
      <c r="D24" s="201"/>
      <c r="E24" s="200"/>
      <c r="F24" s="200"/>
      <c r="G24" s="200"/>
      <c r="H24" s="201"/>
      <c r="I24" s="200"/>
      <c r="J24" s="200"/>
      <c r="K24" s="200">
        <v>0</v>
      </c>
      <c r="L24" s="201">
        <v>0</v>
      </c>
      <c r="M24" s="200">
        <v>0</v>
      </c>
      <c r="N24" s="200">
        <v>0</v>
      </c>
      <c r="O24" s="200">
        <v>0</v>
      </c>
      <c r="P24" s="201">
        <v>0</v>
      </c>
      <c r="Q24" s="200">
        <v>0</v>
      </c>
      <c r="R24" s="200">
        <v>0</v>
      </c>
      <c r="S24" s="200">
        <v>0</v>
      </c>
      <c r="T24" s="201">
        <v>0</v>
      </c>
      <c r="U24" s="201">
        <v>0</v>
      </c>
      <c r="V24" s="202">
        <v>0</v>
      </c>
    </row>
    <row r="25" spans="1:22" ht="23.25" x14ac:dyDescent="0.25">
      <c r="A25" s="112" t="s">
        <v>39</v>
      </c>
      <c r="B25" s="121">
        <v>7</v>
      </c>
      <c r="C25" s="121">
        <v>3</v>
      </c>
      <c r="D25" s="149">
        <v>18</v>
      </c>
      <c r="E25" s="121">
        <v>6</v>
      </c>
      <c r="F25" s="121">
        <v>6</v>
      </c>
      <c r="G25" s="121">
        <v>1</v>
      </c>
      <c r="H25" s="149">
        <v>18</v>
      </c>
      <c r="I25" s="121">
        <v>12</v>
      </c>
      <c r="J25" s="121">
        <v>6</v>
      </c>
      <c r="K25" s="121">
        <v>5</v>
      </c>
      <c r="L25" s="149">
        <v>6</v>
      </c>
      <c r="M25" s="121">
        <v>3</v>
      </c>
      <c r="N25" s="121">
        <v>2</v>
      </c>
      <c r="O25" s="121">
        <v>1</v>
      </c>
      <c r="P25" s="149">
        <v>13</v>
      </c>
      <c r="Q25" s="121">
        <v>8</v>
      </c>
      <c r="R25" s="121">
        <v>6</v>
      </c>
      <c r="S25" s="121">
        <v>4</v>
      </c>
      <c r="T25" s="149">
        <v>4</v>
      </c>
      <c r="U25" s="149">
        <v>10</v>
      </c>
      <c r="V25" s="124">
        <v>118</v>
      </c>
    </row>
    <row r="26" spans="1:22" ht="23.25" x14ac:dyDescent="0.25">
      <c r="A26" s="112" t="s">
        <v>38</v>
      </c>
      <c r="B26" s="121">
        <v>32</v>
      </c>
      <c r="C26" s="121">
        <v>32</v>
      </c>
      <c r="D26" s="149">
        <v>19</v>
      </c>
      <c r="E26" s="121">
        <v>20</v>
      </c>
      <c r="F26" s="121">
        <v>0</v>
      </c>
      <c r="G26" s="121">
        <v>0</v>
      </c>
      <c r="H26" s="149">
        <v>1161</v>
      </c>
      <c r="I26" s="121">
        <v>1122</v>
      </c>
      <c r="J26" s="121">
        <v>1120</v>
      </c>
      <c r="K26" s="121">
        <v>0</v>
      </c>
      <c r="L26" s="149">
        <v>326</v>
      </c>
      <c r="M26" s="121">
        <v>327</v>
      </c>
      <c r="N26" s="121">
        <v>327</v>
      </c>
      <c r="O26" s="121">
        <v>0</v>
      </c>
      <c r="P26" s="149">
        <v>0</v>
      </c>
      <c r="Q26" s="121">
        <v>0</v>
      </c>
      <c r="R26" s="121">
        <v>0</v>
      </c>
      <c r="S26" s="121">
        <v>0</v>
      </c>
      <c r="T26" s="149">
        <v>0</v>
      </c>
      <c r="U26" s="149">
        <v>11</v>
      </c>
      <c r="V26" s="124">
        <v>43</v>
      </c>
    </row>
    <row r="27" spans="1:22" ht="23.25" x14ac:dyDescent="0.25">
      <c r="A27" s="112" t="s">
        <v>111</v>
      </c>
      <c r="B27" s="121">
        <v>0</v>
      </c>
      <c r="C27" s="121">
        <v>0</v>
      </c>
      <c r="D27" s="149">
        <v>0</v>
      </c>
      <c r="E27" s="121">
        <v>0</v>
      </c>
      <c r="F27" s="121">
        <v>0</v>
      </c>
      <c r="G27" s="121">
        <v>0</v>
      </c>
      <c r="H27" s="149">
        <v>0</v>
      </c>
      <c r="I27" s="121">
        <v>0</v>
      </c>
      <c r="J27" s="121">
        <v>0</v>
      </c>
      <c r="K27" s="121">
        <v>0</v>
      </c>
      <c r="L27" s="149">
        <v>0</v>
      </c>
      <c r="M27" s="121">
        <v>0</v>
      </c>
      <c r="N27" s="121">
        <v>0</v>
      </c>
      <c r="O27" s="121">
        <v>0</v>
      </c>
      <c r="P27" s="149">
        <v>0</v>
      </c>
      <c r="Q27" s="121">
        <v>0</v>
      </c>
      <c r="R27" s="121">
        <v>0</v>
      </c>
      <c r="S27" s="121">
        <v>-1</v>
      </c>
      <c r="T27" s="149">
        <v>0</v>
      </c>
      <c r="U27" s="149">
        <v>0</v>
      </c>
      <c r="V27" s="124">
        <v>0</v>
      </c>
    </row>
    <row r="28" spans="1:22" ht="23.25" x14ac:dyDescent="0.25">
      <c r="A28" s="112" t="s">
        <v>40</v>
      </c>
      <c r="B28" s="121">
        <v>0</v>
      </c>
      <c r="C28" s="121">
        <v>0</v>
      </c>
      <c r="D28" s="149">
        <v>0</v>
      </c>
      <c r="E28" s="121">
        <v>0</v>
      </c>
      <c r="F28" s="121">
        <v>0</v>
      </c>
      <c r="G28" s="121">
        <v>0</v>
      </c>
      <c r="H28" s="149">
        <v>8</v>
      </c>
      <c r="I28" s="121">
        <v>8</v>
      </c>
      <c r="J28" s="121">
        <v>4</v>
      </c>
      <c r="K28" s="121">
        <v>0</v>
      </c>
      <c r="L28" s="149">
        <v>0</v>
      </c>
      <c r="M28" s="121">
        <v>0</v>
      </c>
      <c r="N28" s="121">
        <v>0</v>
      </c>
      <c r="O28" s="121">
        <v>0</v>
      </c>
      <c r="P28" s="149">
        <v>0</v>
      </c>
      <c r="Q28" s="121">
        <v>0</v>
      </c>
      <c r="R28" s="121">
        <v>0</v>
      </c>
      <c r="S28" s="121">
        <v>0</v>
      </c>
      <c r="T28" s="149">
        <v>0</v>
      </c>
      <c r="U28" s="149">
        <v>0</v>
      </c>
      <c r="V28" s="124">
        <v>19</v>
      </c>
    </row>
    <row r="29" spans="1:22" ht="23.25" x14ac:dyDescent="0.25">
      <c r="A29" s="112" t="s">
        <v>41</v>
      </c>
      <c r="B29" s="121">
        <v>20</v>
      </c>
      <c r="C29" s="121">
        <v>10</v>
      </c>
      <c r="D29" s="149">
        <v>61</v>
      </c>
      <c r="E29" s="121">
        <v>43</v>
      </c>
      <c r="F29" s="121">
        <v>13</v>
      </c>
      <c r="G29" s="121">
        <v>8</v>
      </c>
      <c r="H29" s="149">
        <v>47</v>
      </c>
      <c r="I29" s="121">
        <v>44</v>
      </c>
      <c r="J29" s="121">
        <v>9</v>
      </c>
      <c r="K29" s="121">
        <v>6</v>
      </c>
      <c r="L29" s="149">
        <v>67</v>
      </c>
      <c r="M29" s="121">
        <v>58</v>
      </c>
      <c r="N29" s="121">
        <v>37</v>
      </c>
      <c r="O29" s="121">
        <v>6</v>
      </c>
      <c r="P29" s="149">
        <v>55</v>
      </c>
      <c r="Q29" s="121">
        <v>21</v>
      </c>
      <c r="R29" s="121">
        <v>16</v>
      </c>
      <c r="S29" s="121">
        <v>10</v>
      </c>
      <c r="T29" s="149">
        <v>51</v>
      </c>
      <c r="U29" s="149">
        <v>45</v>
      </c>
      <c r="V29" s="124">
        <v>38</v>
      </c>
    </row>
    <row r="30" spans="1:22" ht="6.75" customHeight="1" x14ac:dyDescent="0.5">
      <c r="A30" s="148"/>
      <c r="B30" s="193"/>
      <c r="C30" s="193"/>
      <c r="D30" s="194"/>
      <c r="E30" s="193"/>
      <c r="F30" s="193"/>
      <c r="G30" s="193"/>
      <c r="H30" s="194"/>
      <c r="I30" s="193"/>
      <c r="J30" s="193"/>
      <c r="K30" s="193"/>
      <c r="L30" s="194"/>
      <c r="M30" s="193"/>
      <c r="N30" s="193"/>
      <c r="O30" s="193"/>
      <c r="P30" s="194"/>
      <c r="Q30" s="193"/>
      <c r="R30" s="193"/>
      <c r="S30" s="193"/>
      <c r="T30" s="194"/>
      <c r="U30" s="194"/>
      <c r="V30" s="195"/>
    </row>
    <row r="31" spans="1:22" ht="23.25" x14ac:dyDescent="0.25">
      <c r="A31" s="197" t="s">
        <v>42</v>
      </c>
      <c r="B31" s="146">
        <v>59</v>
      </c>
      <c r="C31" s="146">
        <v>45</v>
      </c>
      <c r="D31" s="198">
        <v>98</v>
      </c>
      <c r="E31" s="146">
        <v>69</v>
      </c>
      <c r="F31" s="146">
        <v>19</v>
      </c>
      <c r="G31" s="146">
        <v>9</v>
      </c>
      <c r="H31" s="198">
        <v>1234</v>
      </c>
      <c r="I31" s="146">
        <v>1186</v>
      </c>
      <c r="J31" s="146">
        <v>1139</v>
      </c>
      <c r="K31" s="146">
        <v>11</v>
      </c>
      <c r="L31" s="198">
        <v>399</v>
      </c>
      <c r="M31" s="146">
        <v>388</v>
      </c>
      <c r="N31" s="146">
        <v>366</v>
      </c>
      <c r="O31" s="146">
        <v>7</v>
      </c>
      <c r="P31" s="198">
        <v>68</v>
      </c>
      <c r="Q31" s="146">
        <v>29</v>
      </c>
      <c r="R31" s="146">
        <v>22</v>
      </c>
      <c r="S31" s="146">
        <v>13</v>
      </c>
      <c r="T31" s="198">
        <v>55</v>
      </c>
      <c r="U31" s="198">
        <v>66</v>
      </c>
      <c r="V31" s="199">
        <v>218</v>
      </c>
    </row>
    <row r="32" spans="1:22" ht="5.25" customHeight="1" x14ac:dyDescent="0.5">
      <c r="A32" s="192"/>
      <c r="B32" s="193"/>
      <c r="C32" s="193"/>
      <c r="D32" s="194"/>
      <c r="E32" s="193"/>
      <c r="F32" s="193"/>
      <c r="G32" s="193"/>
      <c r="H32" s="194"/>
      <c r="I32" s="193"/>
      <c r="J32" s="193"/>
      <c r="K32" s="193">
        <v>0</v>
      </c>
      <c r="L32" s="194">
        <v>0</v>
      </c>
      <c r="M32" s="193">
        <v>0</v>
      </c>
      <c r="N32" s="193">
        <v>0</v>
      </c>
      <c r="O32" s="193">
        <v>0</v>
      </c>
      <c r="P32" s="194">
        <v>0</v>
      </c>
      <c r="Q32" s="193">
        <v>0</v>
      </c>
      <c r="R32" s="193">
        <v>0</v>
      </c>
      <c r="S32" s="193">
        <v>0</v>
      </c>
      <c r="T32" s="194">
        <v>0</v>
      </c>
      <c r="U32" s="194">
        <v>0</v>
      </c>
      <c r="V32" s="195">
        <v>0</v>
      </c>
    </row>
    <row r="33" spans="1:22" ht="23.25" x14ac:dyDescent="0.25">
      <c r="A33" s="127" t="s">
        <v>43</v>
      </c>
      <c r="B33" s="128">
        <v>-387</v>
      </c>
      <c r="C33" s="128">
        <v>-159</v>
      </c>
      <c r="D33" s="150">
        <v>-2341</v>
      </c>
      <c r="E33" s="128">
        <v>-2082</v>
      </c>
      <c r="F33" s="128">
        <v>-1850</v>
      </c>
      <c r="G33" s="128">
        <v>-1669</v>
      </c>
      <c r="H33" s="150">
        <v>473</v>
      </c>
      <c r="I33" s="128">
        <v>650</v>
      </c>
      <c r="J33" s="128">
        <v>760</v>
      </c>
      <c r="K33" s="128">
        <v>-183</v>
      </c>
      <c r="L33" s="150">
        <v>-458</v>
      </c>
      <c r="M33" s="128">
        <v>-140</v>
      </c>
      <c r="N33" s="128">
        <v>-19</v>
      </c>
      <c r="O33" s="128">
        <v>-236</v>
      </c>
      <c r="P33" s="150">
        <v>-1362</v>
      </c>
      <c r="Q33" s="128">
        <v>-1067</v>
      </c>
      <c r="R33" s="128">
        <v>-346</v>
      </c>
      <c r="S33" s="128">
        <v>-170</v>
      </c>
      <c r="T33" s="150">
        <v>-743</v>
      </c>
      <c r="U33" s="150">
        <v>-448</v>
      </c>
      <c r="V33" s="131">
        <v>-664</v>
      </c>
    </row>
    <row r="34" spans="1:22" ht="10.5" customHeight="1" x14ac:dyDescent="0.5">
      <c r="A34" s="148"/>
      <c r="B34" s="200"/>
      <c r="C34" s="200"/>
      <c r="D34" s="201"/>
      <c r="E34" s="200"/>
      <c r="F34" s="200"/>
      <c r="G34" s="200"/>
      <c r="H34" s="201"/>
      <c r="I34" s="200"/>
      <c r="J34" s="200"/>
      <c r="K34" s="200"/>
      <c r="L34" s="201"/>
      <c r="M34" s="200"/>
      <c r="N34" s="200"/>
      <c r="O34" s="200"/>
      <c r="P34" s="201"/>
      <c r="Q34" s="200"/>
      <c r="R34" s="200"/>
      <c r="S34" s="200"/>
      <c r="T34" s="201"/>
      <c r="U34" s="201"/>
      <c r="V34" s="202"/>
    </row>
    <row r="35" spans="1:22" ht="23.25" x14ac:dyDescent="0.5">
      <c r="A35" s="113" t="s">
        <v>44</v>
      </c>
      <c r="B35" s="200"/>
      <c r="C35" s="200"/>
      <c r="D35" s="201"/>
      <c r="E35" s="200"/>
      <c r="F35" s="200"/>
      <c r="G35" s="200"/>
      <c r="H35" s="201"/>
      <c r="I35" s="200"/>
      <c r="J35" s="200"/>
      <c r="K35" s="200"/>
      <c r="L35" s="201"/>
      <c r="M35" s="200"/>
      <c r="N35" s="200"/>
      <c r="O35" s="200"/>
      <c r="P35" s="201"/>
      <c r="Q35" s="200"/>
      <c r="R35" s="200"/>
      <c r="S35" s="200"/>
      <c r="T35" s="201"/>
      <c r="U35" s="201"/>
      <c r="V35" s="202"/>
    </row>
    <row r="36" spans="1:22" ht="23.25" x14ac:dyDescent="0.25">
      <c r="A36" s="112" t="s">
        <v>45</v>
      </c>
      <c r="B36" s="121">
        <v>0</v>
      </c>
      <c r="C36" s="121">
        <v>0</v>
      </c>
      <c r="D36" s="149">
        <v>48</v>
      </c>
      <c r="E36" s="121">
        <v>0</v>
      </c>
      <c r="F36" s="121">
        <v>0</v>
      </c>
      <c r="G36" s="121">
        <v>0</v>
      </c>
      <c r="H36" s="149">
        <v>0</v>
      </c>
      <c r="I36" s="121">
        <v>0</v>
      </c>
      <c r="J36" s="121">
        <v>0</v>
      </c>
      <c r="K36" s="121">
        <v>0</v>
      </c>
      <c r="L36" s="149">
        <v>7</v>
      </c>
      <c r="M36" s="121">
        <v>7</v>
      </c>
      <c r="N36" s="121">
        <v>7</v>
      </c>
      <c r="O36" s="121">
        <v>0</v>
      </c>
      <c r="P36" s="149">
        <v>3</v>
      </c>
      <c r="Q36" s="121">
        <v>3</v>
      </c>
      <c r="R36" s="121">
        <v>3</v>
      </c>
      <c r="S36" s="121">
        <v>0</v>
      </c>
      <c r="T36" s="149">
        <v>54</v>
      </c>
      <c r="U36" s="149">
        <v>3</v>
      </c>
      <c r="V36" s="124">
        <v>51</v>
      </c>
    </row>
    <row r="37" spans="1:22" ht="23.25" x14ac:dyDescent="0.25">
      <c r="A37" s="112" t="s">
        <v>46</v>
      </c>
      <c r="B37" s="121">
        <v>-23</v>
      </c>
      <c r="C37" s="121">
        <v>-5</v>
      </c>
      <c r="D37" s="149">
        <v>-22</v>
      </c>
      <c r="E37" s="121">
        <v>-11</v>
      </c>
      <c r="F37" s="121">
        <v>-2</v>
      </c>
      <c r="G37" s="121">
        <v>-2</v>
      </c>
      <c r="H37" s="149">
        <v>-329</v>
      </c>
      <c r="I37" s="121">
        <v>-240</v>
      </c>
      <c r="J37" s="121">
        <v>-103.738</v>
      </c>
      <c r="K37" s="121">
        <v>-28</v>
      </c>
      <c r="L37" s="149">
        <v>-25</v>
      </c>
      <c r="M37" s="121">
        <v>-21</v>
      </c>
      <c r="N37" s="121">
        <v>-21</v>
      </c>
      <c r="O37" s="121">
        <v>0</v>
      </c>
      <c r="P37" s="149">
        <v>-34</v>
      </c>
      <c r="Q37" s="121">
        <v>-30</v>
      </c>
      <c r="R37" s="121">
        <v>-17</v>
      </c>
      <c r="S37" s="121">
        <v>-4</v>
      </c>
      <c r="T37" s="149">
        <v>-53</v>
      </c>
      <c r="U37" s="149">
        <v>-17</v>
      </c>
      <c r="V37" s="124">
        <v>-6</v>
      </c>
    </row>
    <row r="38" spans="1:22" ht="23.25" x14ac:dyDescent="0.25">
      <c r="A38" s="112" t="s">
        <v>47</v>
      </c>
      <c r="B38" s="121">
        <v>0</v>
      </c>
      <c r="C38" s="121">
        <v>0</v>
      </c>
      <c r="D38" s="149">
        <v>0</v>
      </c>
      <c r="E38" s="121">
        <v>0</v>
      </c>
      <c r="F38" s="121">
        <v>0</v>
      </c>
      <c r="G38" s="121">
        <v>0</v>
      </c>
      <c r="H38" s="149">
        <v>0</v>
      </c>
      <c r="I38" s="121">
        <v>0</v>
      </c>
      <c r="J38" s="121">
        <v>0</v>
      </c>
      <c r="K38" s="121">
        <v>0</v>
      </c>
      <c r="L38" s="149">
        <v>299</v>
      </c>
      <c r="M38" s="121">
        <v>299</v>
      </c>
      <c r="N38" s="121">
        <v>299</v>
      </c>
      <c r="O38" s="121">
        <v>299</v>
      </c>
      <c r="P38" s="149">
        <v>399</v>
      </c>
      <c r="Q38" s="121">
        <v>399</v>
      </c>
      <c r="R38" s="121">
        <v>399</v>
      </c>
      <c r="S38" s="121">
        <v>0</v>
      </c>
      <c r="T38" s="149">
        <v>0</v>
      </c>
      <c r="U38" s="149">
        <v>0</v>
      </c>
      <c r="V38" s="124">
        <v>0</v>
      </c>
    </row>
    <row r="39" spans="1:22" ht="23.25" x14ac:dyDescent="0.25">
      <c r="A39" s="112" t="s">
        <v>105</v>
      </c>
      <c r="B39" s="121">
        <v>0</v>
      </c>
      <c r="C39" s="121">
        <v>0</v>
      </c>
      <c r="D39" s="149">
        <v>0</v>
      </c>
      <c r="E39" s="121">
        <v>0</v>
      </c>
      <c r="F39" s="121">
        <v>0</v>
      </c>
      <c r="G39" s="121">
        <v>0</v>
      </c>
      <c r="H39" s="149">
        <v>0</v>
      </c>
      <c r="I39" s="121">
        <v>0</v>
      </c>
      <c r="J39" s="121">
        <v>0</v>
      </c>
      <c r="K39" s="121">
        <v>0</v>
      </c>
      <c r="L39" s="149">
        <v>-300</v>
      </c>
      <c r="M39" s="121">
        <v>0</v>
      </c>
      <c r="N39" s="121">
        <v>0</v>
      </c>
      <c r="O39" s="121">
        <v>0</v>
      </c>
      <c r="P39" s="149">
        <v>-425</v>
      </c>
      <c r="Q39" s="121">
        <v>-425</v>
      </c>
      <c r="R39" s="121">
        <v>-425</v>
      </c>
      <c r="S39" s="121">
        <v>0</v>
      </c>
      <c r="T39" s="149">
        <v>0</v>
      </c>
      <c r="U39" s="149">
        <v>0</v>
      </c>
      <c r="V39" s="124">
        <v>0</v>
      </c>
    </row>
    <row r="40" spans="1:22" ht="23.25" x14ac:dyDescent="0.25">
      <c r="A40" s="112" t="s">
        <v>48</v>
      </c>
      <c r="B40" s="121">
        <v>-253</v>
      </c>
      <c r="C40" s="121">
        <v>0</v>
      </c>
      <c r="D40" s="149">
        <v>-222</v>
      </c>
      <c r="E40" s="121">
        <v>-222</v>
      </c>
      <c r="F40" s="121">
        <v>-222</v>
      </c>
      <c r="G40" s="121">
        <v>0</v>
      </c>
      <c r="H40" s="149">
        <v>-191</v>
      </c>
      <c r="I40" s="121">
        <v>-191</v>
      </c>
      <c r="J40" s="121">
        <v>-190.661</v>
      </c>
      <c r="K40" s="121">
        <v>0</v>
      </c>
      <c r="L40" s="149">
        <v>-168</v>
      </c>
      <c r="M40" s="121">
        <v>-168</v>
      </c>
      <c r="N40" s="121">
        <v>-168</v>
      </c>
      <c r="O40" s="121">
        <v>0</v>
      </c>
      <c r="P40" s="149">
        <v>-190</v>
      </c>
      <c r="Q40" s="121">
        <v>-190</v>
      </c>
      <c r="R40" s="121">
        <v>-190</v>
      </c>
      <c r="S40" s="121">
        <v>0</v>
      </c>
      <c r="T40" s="149">
        <v>-176</v>
      </c>
      <c r="U40" s="149">
        <v>-155</v>
      </c>
      <c r="V40" s="124">
        <v>-176</v>
      </c>
    </row>
    <row r="41" spans="1:22" ht="23.25" x14ac:dyDescent="0.25">
      <c r="A41" s="112" t="s">
        <v>49</v>
      </c>
      <c r="B41" s="121">
        <v>-5</v>
      </c>
      <c r="C41" s="121">
        <v>-5</v>
      </c>
      <c r="D41" s="149">
        <v>-16</v>
      </c>
      <c r="E41" s="121">
        <v>-16</v>
      </c>
      <c r="F41" s="121">
        <v>-5</v>
      </c>
      <c r="G41" s="121">
        <v>-5</v>
      </c>
      <c r="H41" s="149">
        <v>-15</v>
      </c>
      <c r="I41" s="121">
        <v>-15</v>
      </c>
      <c r="J41" s="121">
        <v>-4.4999989999999999</v>
      </c>
      <c r="K41" s="121">
        <v>-5</v>
      </c>
      <c r="L41" s="149">
        <v>-28</v>
      </c>
      <c r="M41" s="121">
        <v>-14</v>
      </c>
      <c r="N41" s="121">
        <v>0</v>
      </c>
      <c r="O41" s="121">
        <v>0</v>
      </c>
      <c r="P41" s="149">
        <v>-27</v>
      </c>
      <c r="Q41" s="121">
        <v>-12</v>
      </c>
      <c r="R41" s="121">
        <v>-12</v>
      </c>
      <c r="S41" s="121">
        <v>0</v>
      </c>
      <c r="T41" s="149">
        <v>-33</v>
      </c>
      <c r="U41" s="149">
        <v>-33</v>
      </c>
      <c r="V41" s="124">
        <v>0</v>
      </c>
    </row>
    <row r="42" spans="1:22" ht="23.25" x14ac:dyDescent="0.25">
      <c r="A42" s="112" t="s">
        <v>50</v>
      </c>
      <c r="B42" s="121">
        <v>-2</v>
      </c>
      <c r="C42" s="121">
        <v>0</v>
      </c>
      <c r="D42" s="149">
        <v>-4</v>
      </c>
      <c r="E42" s="121">
        <v>-2</v>
      </c>
      <c r="F42" s="121">
        <v>-1</v>
      </c>
      <c r="G42" s="121">
        <v>0</v>
      </c>
      <c r="H42" s="149">
        <v>-4</v>
      </c>
      <c r="I42" s="121">
        <v>-2</v>
      </c>
      <c r="J42" s="121">
        <v>-1.04</v>
      </c>
      <c r="K42" s="121">
        <v>0</v>
      </c>
      <c r="L42" s="149">
        <v>-7</v>
      </c>
      <c r="M42" s="121">
        <v>-2</v>
      </c>
      <c r="N42" s="121">
        <v>-1</v>
      </c>
      <c r="O42" s="121">
        <v>0</v>
      </c>
      <c r="P42" s="149">
        <v>-5</v>
      </c>
      <c r="Q42" s="121">
        <v>-1</v>
      </c>
      <c r="R42" s="121">
        <v>-1</v>
      </c>
      <c r="S42" s="121">
        <v>-1</v>
      </c>
      <c r="T42" s="149">
        <v>-4</v>
      </c>
      <c r="U42" s="149">
        <v>-4</v>
      </c>
      <c r="V42" s="124">
        <v>-4</v>
      </c>
    </row>
    <row r="43" spans="1:22" ht="23.25" x14ac:dyDescent="0.25">
      <c r="A43" s="112" t="s">
        <v>51</v>
      </c>
      <c r="B43" s="121">
        <v>396</v>
      </c>
      <c r="C43" s="121">
        <v>395</v>
      </c>
      <c r="D43" s="149">
        <v>6</v>
      </c>
      <c r="E43" s="121">
        <v>5</v>
      </c>
      <c r="F43" s="121">
        <v>3</v>
      </c>
      <c r="G43" s="121">
        <v>1</v>
      </c>
      <c r="H43" s="149">
        <v>11</v>
      </c>
      <c r="I43" s="121">
        <v>7</v>
      </c>
      <c r="J43" s="121">
        <v>6.484</v>
      </c>
      <c r="K43" s="121">
        <v>4</v>
      </c>
      <c r="L43" s="149">
        <v>302</v>
      </c>
      <c r="M43" s="121">
        <v>3</v>
      </c>
      <c r="N43" s="121">
        <v>3</v>
      </c>
      <c r="O43" s="121">
        <v>2</v>
      </c>
      <c r="P43" s="149">
        <v>502</v>
      </c>
      <c r="Q43" s="121">
        <v>2</v>
      </c>
      <c r="R43" s="121">
        <v>2</v>
      </c>
      <c r="S43" s="121">
        <v>1</v>
      </c>
      <c r="T43" s="149">
        <v>1</v>
      </c>
      <c r="U43" s="149">
        <v>902</v>
      </c>
      <c r="V43" s="124">
        <v>-38</v>
      </c>
    </row>
    <row r="44" spans="1:22" ht="23.25" x14ac:dyDescent="0.25">
      <c r="A44" s="112" t="s">
        <v>52</v>
      </c>
      <c r="B44" s="121">
        <v>-42</v>
      </c>
      <c r="C44" s="121">
        <v>-20</v>
      </c>
      <c r="D44" s="149">
        <v>-233</v>
      </c>
      <c r="E44" s="121">
        <v>-62</v>
      </c>
      <c r="F44" s="121">
        <v>-37</v>
      </c>
      <c r="G44" s="121">
        <v>-21</v>
      </c>
      <c r="H44" s="149">
        <v>-68</v>
      </c>
      <c r="I44" s="121">
        <v>-46</v>
      </c>
      <c r="J44" s="121">
        <v>-26.481000000000002</v>
      </c>
      <c r="K44" s="121">
        <v>-14</v>
      </c>
      <c r="L44" s="149">
        <v>-87</v>
      </c>
      <c r="M44" s="121">
        <v>-58</v>
      </c>
      <c r="N44" s="121">
        <v>-40</v>
      </c>
      <c r="O44" s="121">
        <v>-24</v>
      </c>
      <c r="P44" s="149">
        <v>-554</v>
      </c>
      <c r="Q44" s="121">
        <v>-531</v>
      </c>
      <c r="R44" s="121">
        <v>-515</v>
      </c>
      <c r="S44" s="121">
        <v>-14</v>
      </c>
      <c r="T44" s="149">
        <v>-18</v>
      </c>
      <c r="U44" s="149">
        <v>-32</v>
      </c>
      <c r="V44" s="124">
        <v>0</v>
      </c>
    </row>
    <row r="45" spans="1:22" ht="23.25" x14ac:dyDescent="0.25">
      <c r="A45" s="112" t="s">
        <v>53</v>
      </c>
      <c r="B45" s="121">
        <v>-34</v>
      </c>
      <c r="C45" s="121">
        <v>-40</v>
      </c>
      <c r="D45" s="149">
        <v>611</v>
      </c>
      <c r="E45" s="121">
        <v>384</v>
      </c>
      <c r="F45" s="121">
        <v>648</v>
      </c>
      <c r="G45" s="121">
        <v>489</v>
      </c>
      <c r="H45" s="149">
        <v>-56</v>
      </c>
      <c r="I45" s="121">
        <v>-57</v>
      </c>
      <c r="J45" s="121">
        <v>-30.181999999999999</v>
      </c>
      <c r="K45" s="121">
        <v>-4</v>
      </c>
      <c r="L45" s="149">
        <v>-528</v>
      </c>
      <c r="M45" s="121">
        <v>-531</v>
      </c>
      <c r="N45" s="121">
        <v>-508</v>
      </c>
      <c r="O45" s="121">
        <v>1</v>
      </c>
      <c r="P45" s="149">
        <v>395</v>
      </c>
      <c r="Q45" s="121">
        <v>477</v>
      </c>
      <c r="R45" s="121">
        <v>518</v>
      </c>
      <c r="S45" s="121">
        <v>36</v>
      </c>
      <c r="T45" s="149">
        <v>-39</v>
      </c>
      <c r="U45" s="149">
        <v>-472</v>
      </c>
      <c r="V45" s="124">
        <v>-83</v>
      </c>
    </row>
    <row r="46" spans="1:22" ht="7.5" customHeight="1" x14ac:dyDescent="0.5">
      <c r="A46" s="192"/>
      <c r="B46" s="200"/>
      <c r="C46" s="200"/>
      <c r="D46" s="201"/>
      <c r="E46" s="200"/>
      <c r="F46" s="200">
        <v>648</v>
      </c>
      <c r="G46" s="200"/>
      <c r="H46" s="201"/>
      <c r="I46" s="200"/>
      <c r="J46" s="200"/>
      <c r="K46" s="200"/>
      <c r="L46" s="201"/>
      <c r="M46" s="200"/>
      <c r="N46" s="200"/>
      <c r="O46" s="200"/>
      <c r="P46" s="201"/>
      <c r="Q46" s="200"/>
      <c r="R46" s="200"/>
      <c r="S46" s="200"/>
      <c r="T46" s="201"/>
      <c r="U46" s="201"/>
      <c r="V46" s="202"/>
    </row>
    <row r="47" spans="1:22" ht="23.25" x14ac:dyDescent="0.25">
      <c r="A47" s="127" t="s">
        <v>54</v>
      </c>
      <c r="B47" s="128">
        <v>37</v>
      </c>
      <c r="C47" s="128">
        <v>325</v>
      </c>
      <c r="D47" s="150">
        <v>168</v>
      </c>
      <c r="E47" s="128">
        <v>76</v>
      </c>
      <c r="F47" s="128">
        <v>384</v>
      </c>
      <c r="G47" s="128">
        <v>462</v>
      </c>
      <c r="H47" s="150">
        <v>-652</v>
      </c>
      <c r="I47" s="128">
        <v>-544</v>
      </c>
      <c r="J47" s="128">
        <v>-350</v>
      </c>
      <c r="K47" s="128">
        <v>-47</v>
      </c>
      <c r="L47" s="150">
        <v>-535</v>
      </c>
      <c r="M47" s="128">
        <v>-485</v>
      </c>
      <c r="N47" s="128">
        <v>-429</v>
      </c>
      <c r="O47" s="128">
        <v>278</v>
      </c>
      <c r="P47" s="150">
        <v>64</v>
      </c>
      <c r="Q47" s="128">
        <v>-308</v>
      </c>
      <c r="R47" s="128">
        <v>-238</v>
      </c>
      <c r="S47" s="128">
        <v>18</v>
      </c>
      <c r="T47" s="150">
        <v>-268</v>
      </c>
      <c r="U47" s="150">
        <v>192</v>
      </c>
      <c r="V47" s="131">
        <v>-256</v>
      </c>
    </row>
    <row r="48" spans="1:22" ht="9" customHeight="1" x14ac:dyDescent="0.5">
      <c r="A48" s="196"/>
      <c r="B48" s="200"/>
      <c r="C48" s="200"/>
      <c r="D48" s="201"/>
      <c r="E48" s="200"/>
      <c r="F48" s="200"/>
      <c r="G48" s="200"/>
      <c r="H48" s="201"/>
      <c r="I48" s="200"/>
      <c r="J48" s="200"/>
      <c r="K48" s="200"/>
      <c r="L48" s="201"/>
      <c r="M48" s="200"/>
      <c r="N48" s="200"/>
      <c r="O48" s="200"/>
      <c r="P48" s="201"/>
      <c r="Q48" s="200"/>
      <c r="R48" s="200"/>
      <c r="S48" s="200"/>
      <c r="T48" s="201"/>
      <c r="U48" s="201"/>
      <c r="V48" s="202"/>
    </row>
    <row r="49" spans="1:22" ht="23.25" x14ac:dyDescent="0.25">
      <c r="A49" s="112" t="s">
        <v>55</v>
      </c>
      <c r="B49" s="121">
        <v>67</v>
      </c>
      <c r="C49" s="121">
        <v>309</v>
      </c>
      <c r="D49" s="149">
        <v>-677</v>
      </c>
      <c r="E49" s="121">
        <v>-967</v>
      </c>
      <c r="F49" s="121">
        <v>-935</v>
      </c>
      <c r="G49" s="121">
        <v>-1057</v>
      </c>
      <c r="H49" s="149">
        <v>736</v>
      </c>
      <c r="I49" s="121">
        <v>713</v>
      </c>
      <c r="J49" s="121">
        <v>843</v>
      </c>
      <c r="K49" s="121">
        <v>-79</v>
      </c>
      <c r="L49" s="149">
        <v>122</v>
      </c>
      <c r="M49" s="121">
        <v>192</v>
      </c>
      <c r="N49" s="121">
        <v>-32</v>
      </c>
      <c r="O49" s="121">
        <v>145</v>
      </c>
      <c r="P49" s="149">
        <v>2</v>
      </c>
      <c r="Q49" s="121">
        <v>-546</v>
      </c>
      <c r="R49" s="121">
        <v>-100</v>
      </c>
      <c r="S49" s="121">
        <v>90</v>
      </c>
      <c r="T49" s="149">
        <v>18</v>
      </c>
      <c r="U49" s="149">
        <v>752</v>
      </c>
      <c r="V49" s="124">
        <v>-99</v>
      </c>
    </row>
    <row r="50" spans="1:22" ht="23.25" x14ac:dyDescent="0.25">
      <c r="A50" s="112" t="s">
        <v>56</v>
      </c>
      <c r="B50" s="121">
        <v>7</v>
      </c>
      <c r="C50" s="121">
        <v>16</v>
      </c>
      <c r="D50" s="149">
        <v>-16</v>
      </c>
      <c r="E50" s="121">
        <v>-38</v>
      </c>
      <c r="F50" s="121">
        <v>-8</v>
      </c>
      <c r="G50" s="121">
        <v>29</v>
      </c>
      <c r="H50" s="149">
        <v>-38</v>
      </c>
      <c r="I50" s="121">
        <v>-14</v>
      </c>
      <c r="J50" s="121">
        <v>-15</v>
      </c>
      <c r="K50" s="121">
        <v>-14</v>
      </c>
      <c r="L50" s="149">
        <v>58</v>
      </c>
      <c r="M50" s="121">
        <v>48</v>
      </c>
      <c r="N50" s="121">
        <v>25</v>
      </c>
      <c r="O50" s="121">
        <v>5</v>
      </c>
      <c r="P50" s="149">
        <v>-36</v>
      </c>
      <c r="Q50" s="121">
        <v>-42</v>
      </c>
      <c r="R50" s="121">
        <v>-10</v>
      </c>
      <c r="S50" s="121">
        <v>-11</v>
      </c>
      <c r="T50" s="149">
        <v>-15</v>
      </c>
      <c r="U50" s="149">
        <v>63</v>
      </c>
      <c r="V50" s="124">
        <v>11</v>
      </c>
    </row>
    <row r="51" spans="1:22" ht="23.25" x14ac:dyDescent="0.25">
      <c r="A51" s="112" t="s">
        <v>57</v>
      </c>
      <c r="B51" s="121">
        <v>1592</v>
      </c>
      <c r="C51" s="121">
        <v>1592</v>
      </c>
      <c r="D51" s="149">
        <v>2285</v>
      </c>
      <c r="E51" s="121">
        <v>2285</v>
      </c>
      <c r="F51" s="121">
        <v>2285</v>
      </c>
      <c r="G51" s="121">
        <v>2285</v>
      </c>
      <c r="H51" s="149">
        <v>1587</v>
      </c>
      <c r="I51" s="121">
        <v>1587</v>
      </c>
      <c r="J51" s="121">
        <v>1587</v>
      </c>
      <c r="K51" s="121">
        <v>1587</v>
      </c>
      <c r="L51" s="149">
        <v>1407</v>
      </c>
      <c r="M51" s="121">
        <v>1407</v>
      </c>
      <c r="N51" s="121">
        <v>1407</v>
      </c>
      <c r="O51" s="121">
        <v>1407</v>
      </c>
      <c r="P51" s="149">
        <v>1441</v>
      </c>
      <c r="Q51" s="121">
        <v>1441</v>
      </c>
      <c r="R51" s="121">
        <v>1441</v>
      </c>
      <c r="S51" s="121">
        <v>1441</v>
      </c>
      <c r="T51" s="149">
        <v>1438</v>
      </c>
      <c r="U51" s="149">
        <v>623</v>
      </c>
      <c r="V51" s="124">
        <v>711</v>
      </c>
    </row>
    <row r="52" spans="1:22" ht="6.75" customHeight="1" x14ac:dyDescent="0.5">
      <c r="A52" s="192"/>
      <c r="B52" s="200"/>
      <c r="C52" s="200"/>
      <c r="D52" s="201"/>
      <c r="E52" s="200"/>
      <c r="F52" s="200">
        <v>2285</v>
      </c>
      <c r="G52" s="200"/>
      <c r="H52" s="201"/>
      <c r="I52" s="200"/>
      <c r="J52" s="200"/>
      <c r="K52" s="200"/>
      <c r="L52" s="201"/>
      <c r="M52" s="200"/>
      <c r="N52" s="200"/>
      <c r="O52" s="200"/>
      <c r="P52" s="201"/>
      <c r="Q52" s="200"/>
      <c r="R52" s="200"/>
      <c r="S52" s="200"/>
      <c r="T52" s="201"/>
      <c r="U52" s="201"/>
      <c r="V52" s="202"/>
    </row>
    <row r="53" spans="1:22" ht="23.25" x14ac:dyDescent="0.25">
      <c r="A53" s="127" t="s">
        <v>58</v>
      </c>
      <c r="B53" s="128">
        <v>1666</v>
      </c>
      <c r="C53" s="128">
        <v>1917</v>
      </c>
      <c r="D53" s="150">
        <v>1592</v>
      </c>
      <c r="E53" s="128">
        <v>1280</v>
      </c>
      <c r="F53" s="128">
        <v>1342</v>
      </c>
      <c r="G53" s="128">
        <v>1257</v>
      </c>
      <c r="H53" s="150">
        <v>2285</v>
      </c>
      <c r="I53" s="128">
        <v>2286</v>
      </c>
      <c r="J53" s="128">
        <v>2415</v>
      </c>
      <c r="K53" s="128">
        <v>1494</v>
      </c>
      <c r="L53" s="150">
        <v>1587</v>
      </c>
      <c r="M53" s="128">
        <v>1647</v>
      </c>
      <c r="N53" s="128">
        <v>1400</v>
      </c>
      <c r="O53" s="128">
        <v>1557</v>
      </c>
      <c r="P53" s="150">
        <v>1407</v>
      </c>
      <c r="Q53" s="128">
        <v>853</v>
      </c>
      <c r="R53" s="128">
        <v>1331</v>
      </c>
      <c r="S53" s="128">
        <v>1520</v>
      </c>
      <c r="T53" s="150">
        <v>1441</v>
      </c>
      <c r="U53" s="150">
        <v>1438</v>
      </c>
      <c r="V53" s="131">
        <v>623</v>
      </c>
    </row>
  </sheetData>
  <mergeCells count="5">
    <mergeCell ref="H3:K3"/>
    <mergeCell ref="L3:O3"/>
    <mergeCell ref="P3:S3"/>
    <mergeCell ref="D3:G3"/>
    <mergeCell ref="B3:C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simplified P&amp;L</vt:lpstr>
      <vt:lpstr>simplified cash flow</vt:lpstr>
      <vt:lpstr>information by segment</vt:lpstr>
      <vt:lpstr>P&amp;L</vt:lpstr>
      <vt:lpstr>B&amp;S</vt:lpstr>
      <vt:lpstr>cash flow</vt:lpstr>
      <vt:lpstr>'information by segment'!Zone_d_impression</vt:lpstr>
      <vt:lpstr>'P&amp;L'!Zone_d_impression</vt:lpstr>
      <vt:lpstr>'simplified cash flow'!Zone_d_impression</vt:lpstr>
      <vt:lpstr>'simplified P&amp;L'!Zone_d_impression</vt:lpstr>
    </vt:vector>
  </TitlesOfParts>
  <Company>Arkema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BRIATTA Mathieu</dc:creator>
  <cp:lastModifiedBy>BRIATTA Mathieu</cp:lastModifiedBy>
  <cp:lastPrinted>2023-07-20T07:57:54Z</cp:lastPrinted>
  <dcterms:created xsi:type="dcterms:W3CDTF">2021-12-06T13:10:58Z</dcterms:created>
  <dcterms:modified xsi:type="dcterms:W3CDTF">2023-07-27T16:04:27Z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2023-01-18T15:34:34Z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38f882c3-2c43-4d4b-a538-13218005eed5</vt:lpwstr>
  </property>
  <property fmtid="{D5CDD505-2E9C-101B-9397-08002B2CF9AE}" pid="8" name="MSIP_Label_edaa6760-dc32-42b1-9af8-b6b7dd0c31e7_ContentBits">
    <vt:lpwstr>0</vt:lpwstr>
  </property>
</Properties>
</file>